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nt-fs-001.vdi.pref.nagano.lg.jp\shares\課共有\市町村課\財政係\一般財政\R5\小林個人用\★財政状況資料集\R4財政状況資料集（R6.12up）\03諏訪地域\"/>
    </mc:Choice>
  </mc:AlternateContent>
  <xr:revisionPtr revIDLastSave="0" documentId="13_ncr:1_{F43BB6A6-5A0C-43D1-8E8D-FADD7CB3BC82}" xr6:coauthVersionLast="47" xr6:coauthVersionMax="47" xr10:uidLastSave="{00000000-0000-0000-0000-000000000000}"/>
  <bookViews>
    <workbookView xWindow="-120" yWindow="-120" windowWidth="25440"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BE36" i="10"/>
  <c r="U36" i="10"/>
  <c r="BE35" i="10"/>
  <c r="C35" i="10"/>
  <c r="C36" i="10" s="1"/>
  <c r="C34" i="10"/>
  <c r="C37" i="10" l="1"/>
  <c r="BE34" i="10" s="1"/>
  <c r="U34" i="10"/>
  <c r="U35"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<sst xmlns="http://schemas.openxmlformats.org/spreadsheetml/2006/main" count="1154" uniqueCount="632">
  <si>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</si>
  <si>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</si>
  <si>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</si>
  <si>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</si>
  <si>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</si>
  <si>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</si>
  <si>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</si>
  <si>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</si>
  <si>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</si>
  <si>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</si>
  <si>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</si>
  <si>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</si>
  <si>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</si>
  <si>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</si>
  <si>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</si>
  <si>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</si>
  <si>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</si>
  <si>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</si>
  <si>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</si>
  <si>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</si>
  <si>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</si>
  <si>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</si>
  <si>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</si>
  <si>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</si>
  <si>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</si>
  <si>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</si>
  <si>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</si>
  <si>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</si>
  <si>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</si>
  <si>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</si>
  <si>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</si>
  <si>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</si>
  <si>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</si>
  <si>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</si>
  <si>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</si>
  <si>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</si>
  <si>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</si>
  <si>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</si>
  <si>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</si>
  <si>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</si>
  <si>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</si>
  <si>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</si>
  <si>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</si>
  <si>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</si>
  <si>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</si>
  <si>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</si>
  <si>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</si>
  <si>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</si>
  <si>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</si>
  <si>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</si>
  <si>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</si>
  <si>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</si>
  <si>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</si>
  <si>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</si>
  <si>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</si>
  <si>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</si>
  <si>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</si>
  <si>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</si>
  <si>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</si>
  <si>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</si>
  <si>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</si>
  <si>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</si>
  <si>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</si>
  <si>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</si>
  <si>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</si>
  <si>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</si>
  <si>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</si>
  <si>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</si>
  <si>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</si>
  <si>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</si>
  <si>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</si>
  <si>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</si>
  <si>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</si>
  <si>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</si>
  <si>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</si>
  <si>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</si>
  <si>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</si>
  <si>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</si>
  <si>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</si>
  <si>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</si>
  <si>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</si>
  <si>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</si>
  <si>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</si>
  <si>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</si>
  <si>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</si>
  <si>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</si>
  <si>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</si>
  <si>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</si>
  <si>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</si>
  <si>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</si>
  <si>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</si>
  <si>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</si>
  <si>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</si>
  <si>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</si>
  <si>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</si>
  <si>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</si>
  <si>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</si>
  <si>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</si>
  <si>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</si>
  <si>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岡谷市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</si>
  <si>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</si>
  <si>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</si>
  <si>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</si>
  <si>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</si>
  <si>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</si>
  <si>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</si>
  <si>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</si>
  <si>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</si>
  <si>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</si>
  <si>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</si>
  <si>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</si>
  <si>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</si>
  <si>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</si>
  <si>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</si>
  <si>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</si>
  <si>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</si>
  <si>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</si>
  <si>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</si>
  <si>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</si>
  <si>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</si>
  <si>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</si>
  <si>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</si>
  <si>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</si>
  <si>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</si>
  <si>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</si>
  <si>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</si>
  <si>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</si>
  <si>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</si>
  <si>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</si>
  <si>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</si>
  <si>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</si>
  <si>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</si>
  <si>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</si>
  <si>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</si>
  <si>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</si>
  <si>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</si>
  <si>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</si>
  <si>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</si>
  <si>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</si>
  <si>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</si>
  <si>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</si>
  <si>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</si>
  <si>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</si>
  <si>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</si>
  <si>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</si>
  <si>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</si>
  <si>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</si>
  <si>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</si>
  <si>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</si>
  <si>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</si>
  <si>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</si>
  <si>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</si>
  <si>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</si>
  <si>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</si>
  <si>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</si>
  <si>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</si>
  <si>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</si>
  <si>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</si>
  <si>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</si>
  <si>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</si>
  <si>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</si>
  <si>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</si>
  <si>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</si>
  <si>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</si>
  <si>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</si>
  <si>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</si>
  <si>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</si>
  <si>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</si>
  <si>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</si>
  <si>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</si>
  <si>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</si>
  <si>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</si>
  <si>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</si>
  <si>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</si>
  <si>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</si>
  <si>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</si>
  <si>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</si>
  <si>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</si>
  <si>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</si>
  <si>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</si>
  <si>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</si>
  <si>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</si>
  <si>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</si>
  <si>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</si>
  <si>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</si>
  <si>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</si>
  <si>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</si>
  <si>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</si>
  <si>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</si>
  <si>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</si>
  <si>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</si>
  <si>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</si>
  <si>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</si>
  <si>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</si>
  <si>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</si>
  <si>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</si>
  <si>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</si>
  <si>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</si>
  <si>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</si>
  <si>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</si>
  <si>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</si>
  <si>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</si>
  <si>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</si>
  <si>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</si>
  <si>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</si>
  <si>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</si>
  <si>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</si>
  <si>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</si>
  <si>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</si>
  <si>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</si>
  <si>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</si>
  <si>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</si>
  <si>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</si>
  <si>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</si>
  <si>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</si>
  <si>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</si>
  <si>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</si>
  <si>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</si>
  <si>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</si>
  <si>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</si>
  <si>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</si>
  <si>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長野県岡谷市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</si>
  <si>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</si>
  <si>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</si>
  <si>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</si>
  <si>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</si>
  <si>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</si>
  <si>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</si>
  <si>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</si>
  <si>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</si>
  <si>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</si>
  <si>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</si>
  <si>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</si>
  <si>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</si>
  <si>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</si>
  <si>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</si>
  <si>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</si>
  <si>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</si>
  <si>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</si>
  <si>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</si>
  <si>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</si>
  <si>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</si>
  <si>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</si>
  <si>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</si>
  <si>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</si>
  <si>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</si>
  <si>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</si>
  <si>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</si>
  <si>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</si>
  <si>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</si>
  <si>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</si>
  <si>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</si>
  <si>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</si>
  <si>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</si>
  <si>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</si>
  <si>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</si>
  <si>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</si>
  <si>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</si>
  <si>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</si>
  <si>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</si>
  <si>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</si>
  <si>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</si>
  <si>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</si>
  <si>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</si>
  <si>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</si>
  <si>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</si>
  <si>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</si>
  <si>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</si>
  <si>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</si>
  <si>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</si>
  <si>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</si>
  <si>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</si>
  <si>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</si>
  <si>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</si>
  <si>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</si>
  <si>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</si>
  <si>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</si>
  <si>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</si>
  <si>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</si>
  <si>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</si>
  <si>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</si>
  <si>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</si>
  <si>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</si>
  <si>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</si>
  <si>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</si>
  <si>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</si>
  <si>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</si>
  <si>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</si>
  <si>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</si>
  <si>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</si>
  <si>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</si>
  <si>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</si>
  <si>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</si>
  <si>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</si>
  <si>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</si>
  <si>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</si>
  <si>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</si>
  <si>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</si>
  <si>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</si>
  <si>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</si>
  <si>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</si>
  <si>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</si>
  <si>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</si>
  <si>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</si>
  <si>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</si>
  <si>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</si>
  <si>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</si>
  <si>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</si>
  <si>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</si>
  <si>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</si>
  <si>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</si>
  <si>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</si>
  <si>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</si>
  <si>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</si>
  <si>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</si>
  <si>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</si>
  <si>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</si>
  <si>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</si>
  <si>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</si>
  <si>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</si>
  <si>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</si>
  <si>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</si>
  <si>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</si>
  <si>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</si>
  <si>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</si>
  <si>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</si>
  <si>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</si>
  <si>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</si>
  <si>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</si>
  <si>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</si>
  <si>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</si>
  <si>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</si>
  <si>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</si>
  <si>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</si>
  <si>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</si>
  <si>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</si>
  <si>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</si>
  <si>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</si>
  <si>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</si>
  <si>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</si>
  <si>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</si>
  <si>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</si>
  <si>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</si>
  <si>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</si>
  <si>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</si>
  <si>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</si>
  <si>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</si>
  <si>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</si>
  <si>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</si>
  <si>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</si>
  <si>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</si>
  <si>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</si>
  <si>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</si>
  <si>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</si>
  <si>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</si>
  <si>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</si>
  <si>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</si>
  <si>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</si>
  <si>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</si>
  <si>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</si>
  <si>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</si>
  <si>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</si>
  <si>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</si>
  <si>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</si>
  <si>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</si>
  <si>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</si>
  <si>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</si>
  <si>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</si>
  <si>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</si>
  <si>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</si>
  <si>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</si>
  <si>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</si>
  <si>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</si>
  <si>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</si>
  <si>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長野県岡谷市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</si>
  <si>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</si>
  <si>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</si>
  <si>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</si>
  <si>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</si>
  <si>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</si>
  <si>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</si>
  <si>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</si>
  <si>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</si>
  <si>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</si>
  <si>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</si>
  <si>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</si>
  <si>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</si>
  <si>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</si>
  <si>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</si>
  <si>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</si>
  <si>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</si>
  <si>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</si>
  <si>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</si>
  <si>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</si>
  <si>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</si>
  <si>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分収造林事業特別会計</t>
    <phoneticPr fontId="5"/>
  </si>
  <si>
    <t>霊園事業特別会計</t>
    <phoneticPr fontId="5"/>
  </si>
  <si>
    <t>地域開発事業特別会計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</si>
  <si>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</si>
  <si>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</si>
  <si>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</si>
  <si>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</si>
  <si>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</si>
  <si>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</si>
  <si>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</si>
  <si>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</si>
  <si>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</si>
  <si>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</si>
  <si>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</si>
  <si>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</si>
  <si>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</si>
  <si>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</si>
  <si>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</si>
  <si>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</si>
  <si>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</si>
  <si>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</si>
  <si>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</si>
  <si>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</si>
  <si>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病院事業会計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</si>
  <si>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</si>
  <si>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</si>
  <si>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</si>
  <si>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</si>
  <si>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</si>
  <si>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</si>
  <si>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</si>
  <si>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</si>
  <si>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</si>
  <si>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</si>
  <si>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</si>
  <si>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</si>
  <si>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</si>
  <si>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</si>
  <si>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</si>
  <si>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</si>
  <si>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</si>
  <si>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</si>
  <si>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</si>
  <si>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</si>
  <si>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</si>
  <si>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</si>
  <si>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</si>
  <si>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</si>
  <si>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</si>
  <si>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</si>
  <si>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</si>
  <si>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</si>
  <si>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</si>
  <si>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</si>
  <si>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</si>
  <si>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</si>
  <si>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</si>
  <si>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</si>
  <si>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</si>
  <si>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</si>
  <si>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</si>
  <si>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</si>
  <si>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</si>
  <si>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</si>
  <si>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</si>
  <si>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</si>
  <si>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</si>
  <si>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</si>
  <si>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</si>
  <si>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</si>
  <si>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</si>
  <si>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</si>
  <si>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</si>
  <si>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</si>
  <si>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</si>
  <si>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</si>
  <si>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</si>
  <si>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</si>
  <si>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</si>
  <si>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</si>
  <si>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</si>
  <si>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</si>
  <si>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</si>
  <si>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</si>
  <si>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</si>
  <si>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</si>
  <si>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</si>
  <si>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</si>
  <si>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</si>
  <si>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</si>
  <si>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</si>
  <si>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温泉事業特別会計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</si>
  <si>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</si>
  <si>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</si>
  <si>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</si>
  <si>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</si>
  <si>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</si>
  <si>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</si>
  <si>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</si>
  <si>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</si>
  <si>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</si>
  <si>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</si>
  <si>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</si>
  <si>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</si>
  <si>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</si>
  <si>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</si>
  <si>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</si>
  <si>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</si>
  <si>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</si>
  <si>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</si>
  <si>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</si>
  <si>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</si>
  <si>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</si>
  <si>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</si>
  <si>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</si>
  <si>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</si>
  <si>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</si>
  <si>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</si>
  <si>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</si>
  <si>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</si>
  <si>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</si>
  <si>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</si>
  <si>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</si>
  <si>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</si>
  <si>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</si>
  <si>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</si>
  <si>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</si>
  <si>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</si>
  <si>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</si>
  <si>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</si>
  <si>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</si>
  <si>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</si>
  <si>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</si>
  <si>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</si>
  <si>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</si>
  <si>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</si>
  <si>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</si>
  <si>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</si>
  <si>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</si>
  <si>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</si>
  <si>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</si>
  <si>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</si>
  <si>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</si>
  <si>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</si>
  <si>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</si>
  <si>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</si>
  <si>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</si>
  <si>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</si>
  <si>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</si>
  <si>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</si>
  <si>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</si>
  <si>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</si>
  <si>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</si>
  <si>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</si>
  <si>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</si>
  <si>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</si>
  <si>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</si>
  <si>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</si>
  <si>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</si>
  <si>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</si>
  <si>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</si>
  <si>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</si>
  <si>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</si>
  <si>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</si>
  <si>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</si>
  <si>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</si>
  <si>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</si>
  <si>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</si>
  <si>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</si>
  <si>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</si>
  <si>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</si>
  <si>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</si>
  <si>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</si>
  <si>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</si>
  <si>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</si>
  <si>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</si>
  <si>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</si>
  <si>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0.44</t>
  </si>
  <si>
    <t>地域開発事業特別会計</t>
  </si>
  <si>
    <t>▲ 2.76</t>
  </si>
  <si>
    <t>▲ 2.34</t>
  </si>
  <si>
    <t>▲ 2.19</t>
  </si>
  <si>
    <t>▲ 1.99</t>
  </si>
  <si>
    <t>▲ 1.88</t>
  </si>
  <si>
    <t>下水道事業会計</t>
  </si>
  <si>
    <t>水道事業会計</t>
  </si>
  <si>
    <t>一般会計</t>
  </si>
  <si>
    <t>病院事業会計</t>
  </si>
  <si>
    <t>国民健康保険事業特別会計</t>
  </si>
  <si>
    <t>霊園事業特別会計</t>
  </si>
  <si>
    <t>温泉事業特別会計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</si>
  <si>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</si>
  <si>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</si>
  <si>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</si>
  <si>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</si>
  <si>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</si>
  <si>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</si>
  <si>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</si>
  <si>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</si>
  <si>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おかや文化振興事業団</t>
    <rPh sb="3" eb="10">
      <t>ブンカシンコウジギョウダン</t>
    </rPh>
    <phoneticPr fontId="2"/>
  </si>
  <si>
    <t>諏訪湖勤労者福祉サービスセンター</t>
    <rPh sb="0" eb="3">
      <t>スワコ</t>
    </rPh>
    <rPh sb="3" eb="6">
      <t>キンロウシャ</t>
    </rPh>
    <rPh sb="6" eb="8">
      <t>フクシ</t>
    </rPh>
    <phoneticPr fontId="2"/>
  </si>
  <si>
    <t>やまびこスケートの森</t>
    <rPh sb="9" eb="10">
      <t>モリ</t>
    </rPh>
    <phoneticPr fontId="2"/>
  </si>
  <si>
    <t>岡谷市スポーツ協会</t>
    <rPh sb="0" eb="3">
      <t>オカヤシ</t>
    </rPh>
    <rPh sb="7" eb="9">
      <t>キョウカイ</t>
    </rPh>
    <phoneticPr fontId="2"/>
  </si>
  <si>
    <t>岡谷市土地開発公社</t>
    <rPh sb="0" eb="7">
      <t>オカヤシトチカイハツ</t>
    </rPh>
    <rPh sb="7" eb="9">
      <t>コウシャ</t>
    </rPh>
    <phoneticPr fontId="2"/>
  </si>
  <si>
    <t>諏訪広域連合</t>
    <rPh sb="0" eb="2">
      <t>スワ</t>
    </rPh>
    <rPh sb="2" eb="4">
      <t>コウイキ</t>
    </rPh>
    <rPh sb="4" eb="6">
      <t>レンゴウ</t>
    </rPh>
    <phoneticPr fontId="2"/>
  </si>
  <si>
    <t>　（一般会計）</t>
    <rPh sb="2" eb="4">
      <t>イッパン</t>
    </rPh>
    <rPh sb="4" eb="6">
      <t>カイケイ</t>
    </rPh>
    <phoneticPr fontId="2"/>
  </si>
  <si>
    <t>　（救護施設八ヶ岳寮特別会計）</t>
    <rPh sb="2" eb="4">
      <t>キュウゴ</t>
    </rPh>
    <rPh sb="4" eb="6">
      <t>シセツ</t>
    </rPh>
    <rPh sb="6" eb="9">
      <t>ヤツガタケ</t>
    </rPh>
    <rPh sb="9" eb="10">
      <t>リョウ</t>
    </rPh>
    <rPh sb="10" eb="12">
      <t>トクベツ</t>
    </rPh>
    <rPh sb="12" eb="14">
      <t>カイケイ</t>
    </rPh>
    <phoneticPr fontId="2"/>
  </si>
  <si>
    <t>　（介護保険特別会計）</t>
    <rPh sb="2" eb="4">
      <t>カイゴ</t>
    </rPh>
    <rPh sb="4" eb="6">
      <t>ホケン</t>
    </rPh>
    <rPh sb="6" eb="8">
      <t>トクベツ</t>
    </rPh>
    <rPh sb="8" eb="10">
      <t>カイケイ</t>
    </rPh>
    <phoneticPr fontId="2"/>
  </si>
  <si>
    <t>　（諏訪広域消防特別会計）</t>
    <rPh sb="2" eb="4">
      <t>スワ</t>
    </rPh>
    <rPh sb="4" eb="6">
      <t>コウイキ</t>
    </rPh>
    <rPh sb="6" eb="8">
      <t>ショウボウ</t>
    </rPh>
    <rPh sb="8" eb="10">
      <t>トクベツ</t>
    </rPh>
    <rPh sb="10" eb="12">
      <t>カイケイ</t>
    </rPh>
    <phoneticPr fontId="2"/>
  </si>
  <si>
    <t>　（ふるさと市町村県基金事業特別会計）</t>
    <rPh sb="6" eb="9">
      <t>シチョウソン</t>
    </rPh>
    <rPh sb="9" eb="10">
      <t>ケン</t>
    </rPh>
    <rPh sb="10" eb="12">
      <t>キキン</t>
    </rPh>
    <rPh sb="12" eb="14">
      <t>ジギョウ</t>
    </rPh>
    <rPh sb="14" eb="16">
      <t>トクベツ</t>
    </rPh>
    <rPh sb="16" eb="18">
      <t>カイケイ</t>
    </rPh>
    <phoneticPr fontId="2"/>
  </si>
  <si>
    <t>湖北行政事務組合</t>
    <rPh sb="0" eb="2">
      <t>コホク</t>
    </rPh>
    <rPh sb="2" eb="4">
      <t>ギョウセイ</t>
    </rPh>
    <rPh sb="4" eb="6">
      <t>ジム</t>
    </rPh>
    <rPh sb="6" eb="8">
      <t>クミアイ</t>
    </rPh>
    <phoneticPr fontId="2"/>
  </si>
  <si>
    <t>　（湖北衛生センター事業特別会計）</t>
    <rPh sb="2" eb="4">
      <t>コホク</t>
    </rPh>
    <rPh sb="4" eb="6">
      <t>エイセイ</t>
    </rPh>
    <rPh sb="10" eb="12">
      <t>ジギョウ</t>
    </rPh>
    <rPh sb="12" eb="14">
      <t>トクベツ</t>
    </rPh>
    <rPh sb="14" eb="16">
      <t>カイケイ</t>
    </rPh>
    <phoneticPr fontId="2"/>
  </si>
  <si>
    <t>　（湖北火葬場事業特別会計）</t>
    <rPh sb="2" eb="4">
      <t>コホク</t>
    </rPh>
    <rPh sb="4" eb="6">
      <t>カソウ</t>
    </rPh>
    <rPh sb="6" eb="7">
      <t>ジョウ</t>
    </rPh>
    <rPh sb="7" eb="9">
      <t>ジギョウ</t>
    </rPh>
    <rPh sb="9" eb="11">
      <t>トクベツ</t>
    </rPh>
    <rPh sb="11" eb="13">
      <t>カイケイ</t>
    </rPh>
    <phoneticPr fontId="2"/>
  </si>
  <si>
    <t>湖周行政事務組合</t>
    <rPh sb="0" eb="1">
      <t>コ</t>
    </rPh>
    <rPh sb="1" eb="2">
      <t>シュウ</t>
    </rPh>
    <rPh sb="2" eb="4">
      <t>ギョウセイ</t>
    </rPh>
    <rPh sb="4" eb="6">
      <t>ジム</t>
    </rPh>
    <rPh sb="6" eb="8">
      <t>クミアイ</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</si>
  <si>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</si>
  <si>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</si>
  <si>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　（後期高齢者医療事業会計）</t>
    <rPh sb="2" eb="4">
      <t>コウキ</t>
    </rPh>
    <rPh sb="4" eb="7">
      <t>コウレイシャ</t>
    </rPh>
    <rPh sb="7" eb="9">
      <t>イリョウ</t>
    </rPh>
    <rPh sb="9" eb="11">
      <t>ジギョウ</t>
    </rPh>
    <rPh sb="11" eb="13">
      <t>カイケイ</t>
    </rPh>
    <phoneticPr fontId="2"/>
  </si>
  <si>
    <t>長野県民交通災害共済組合</t>
    <rPh sb="0" eb="3">
      <t>ナガノケン</t>
    </rPh>
    <rPh sb="3" eb="4">
      <t>ミン</t>
    </rPh>
    <rPh sb="4" eb="6">
      <t>コウツウ</t>
    </rPh>
    <rPh sb="6" eb="8">
      <t>サイガイ</t>
    </rPh>
    <rPh sb="8" eb="10">
      <t>キョウサイ</t>
    </rPh>
    <rPh sb="10" eb="12">
      <t>クミアイ</t>
    </rPh>
    <phoneticPr fontId="2"/>
  </si>
  <si>
    <t>長野県地方税滞納整理機構</t>
    <rPh sb="0" eb="3">
      <t>ナガノケン</t>
    </rPh>
    <rPh sb="3" eb="6">
      <t>チホウゼイ</t>
    </rPh>
    <rPh sb="6" eb="8">
      <t>タイノウ</t>
    </rPh>
    <rPh sb="8" eb="10">
      <t>セイリ</t>
    </rPh>
    <rPh sb="10" eb="12">
      <t>キコウ</t>
    </rPh>
    <phoneticPr fontId="2"/>
  </si>
  <si>
    <t>諏訪広域公立大学事務組合</t>
    <rPh sb="0" eb="2">
      <t>スワ</t>
    </rPh>
    <rPh sb="2" eb="4">
      <t>コウイキ</t>
    </rPh>
    <rPh sb="4" eb="6">
      <t>コウリツ</t>
    </rPh>
    <rPh sb="6" eb="8">
      <t>ダイガク</t>
    </rPh>
    <rPh sb="8" eb="10">
      <t>ジム</t>
    </rPh>
    <rPh sb="10" eb="12">
      <t>クミアイ</t>
    </rPh>
    <phoneticPr fontId="2"/>
  </si>
  <si>
    <t>ふるさとまちづくり基金</t>
    <rPh sb="9" eb="11">
      <t>キキン</t>
    </rPh>
    <phoneticPr fontId="5"/>
  </si>
  <si>
    <t>社会福祉施設整備基金</t>
    <rPh sb="0" eb="4">
      <t>シャカイフクシ</t>
    </rPh>
    <rPh sb="4" eb="6">
      <t>シセツ</t>
    </rPh>
    <rPh sb="6" eb="10">
      <t>セイビキキン</t>
    </rPh>
    <phoneticPr fontId="2"/>
  </si>
  <si>
    <t>市営住宅整備基金</t>
    <rPh sb="0" eb="4">
      <t>シエイジュウタク</t>
    </rPh>
    <rPh sb="4" eb="8">
      <t>セイビキキン</t>
    </rPh>
    <phoneticPr fontId="2"/>
  </si>
  <si>
    <t>病院施設整備基金</t>
    <rPh sb="0" eb="2">
      <t>ビョウイン</t>
    </rPh>
    <rPh sb="2" eb="4">
      <t>シセツ</t>
    </rPh>
    <rPh sb="4" eb="8">
      <t>セイビキキン</t>
    </rPh>
    <phoneticPr fontId="2"/>
  </si>
  <si>
    <t>旧岡谷市役所庁舎保全基金</t>
    <rPh sb="0" eb="6">
      <t>キュウオカヤシヤクショ</t>
    </rPh>
    <rPh sb="6" eb="8">
      <t>チョウシャ</t>
    </rPh>
    <rPh sb="8" eb="10">
      <t>ホゼン</t>
    </rPh>
    <rPh sb="10" eb="12">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</si>
  <si>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</si>
  <si>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</si>
  <si>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</si>
  <si>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近年の大型の施設整備事業が影響し、類似団体平均と比較し高い水準にある。今後は地方債の新規発行を最小限に抑えるよう努めるが、公共施設等の老朽化に対し借入を行う必要が生じるため、施設の統廃合も進める必要がある。
・有形固定資産減価償却率については、類似団体平均を上回っている。市内の公共施設の老朽化が著しいことから、施設の統廃合を進め、維持管理経費の増加に歯止めをかけるよう努める。</t>
  </si>
  <si>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</si>
  <si>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</si>
  <si>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</si>
  <si>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</si>
  <si>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</si>
  <si>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</si>
  <si>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・将来負担比率、実質公債費比率、ともに平成27年度をピークに減少に転じている。大型の施設整備事業が完了したことによるものであり、今後も地方債の新規発行の抑制に努める。</t>
    <rPh sb="2" eb="4">
      <t>ショウライ</t>
    </rPh>
    <rPh sb="4" eb="6">
      <t>フタン</t>
    </rPh>
    <rPh sb="6" eb="8">
      <t>ヒリツ</t>
    </rPh>
    <rPh sb="9" eb="11">
      <t>ジッシツ</t>
    </rPh>
    <rPh sb="11" eb="14">
      <t>コウサイヒ</t>
    </rPh>
    <rPh sb="14" eb="16">
      <t>ヒリツ</t>
    </rPh>
    <rPh sb="20" eb="22">
      <t>ヘイセイ</t>
    </rPh>
    <rPh sb="24" eb="26">
      <t>ネンド</t>
    </rPh>
    <rPh sb="31" eb="33">
      <t>ゲンショウ</t>
    </rPh>
    <rPh sb="34" eb="35">
      <t>テン</t>
    </rPh>
    <rPh sb="40" eb="42">
      <t>オオガタ</t>
    </rPh>
    <rPh sb="43" eb="45">
      <t>シセツ</t>
    </rPh>
    <rPh sb="45" eb="47">
      <t>セイビ</t>
    </rPh>
    <rPh sb="47" eb="49">
      <t>ジギョウ</t>
    </rPh>
    <rPh sb="50" eb="52">
      <t>カンリョウ</t>
    </rPh>
    <rPh sb="65" eb="67">
      <t>コンゴ</t>
    </rPh>
    <rPh sb="68" eb="71">
      <t>チホウサイ</t>
    </rPh>
    <rPh sb="72" eb="74">
      <t>シンキ</t>
    </rPh>
    <rPh sb="74" eb="76">
      <t>ハッコウ</t>
    </rPh>
    <rPh sb="77" eb="79">
      <t>ヨクセイ</t>
    </rPh>
    <rPh sb="80" eb="81">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</si>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</sst>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4F5285E-6323-4932-90FA-2662E758E85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76347</c:v>
                </c:pt>
                <c:pt idx="3">
                  <c:v>69604</c:v>
                </c:pt>
                <c:pt idx="4">
                  <c:v>68410</c:v>
                </c:pt>
              </c:numCache>
            </c:numRef>
          </c:val>
          <c:smooth val="0"/>
          <c:extLst>
            <c:ext xmlns:c16="http://schemas.microsoft.com/office/drawing/2014/chart" uri="{C3380CC4-5D6E-409C-BE32-E72D297353CC}">
              <c16:uniqueId val="{00000000-CE0B-4B72-A782-50F359EDC9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22487</c:v>
                </c:pt>
                <c:pt idx="1">
                  <c:v>39221</c:v>
                </c:pt>
                <c:pt idx="2">
                  <c:v>44136</c:v>
                </c:pt>
                <c:pt idx="3">
                  <c:v>52058</c:v>
                </c:pt>
                <c:pt idx="4">
                  <c:v>39420</c:v>
                </c:pt>
              </c:numCache>
            </c:numRef>
          </c:val>
          <c:smooth val="0"/>
          <c:extLst>
            <c:ext xmlns:c16="http://schemas.microsoft.com/office/drawing/2014/chart" uri="{C3380CC4-5D6E-409C-BE32-E72D297353CC}">
              <c16:uniqueId val="{00000001-CE0B-4B72-A782-50F359EDC9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6.07</c:v>
                </c:pt>
                <c:pt idx="1">
                  <c:v>6.26</c:v>
                </c:pt>
                <c:pt idx="2">
                  <c:v>5.66</c:v>
                </c:pt>
                <c:pt idx="3">
                  <c:v>6.51</c:v>
                </c:pt>
                <c:pt idx="4">
                  <c:v>6.61</c:v>
                </c:pt>
              </c:numCache>
            </c:numRef>
          </c:val>
          <c:extLst>
            <c:ext xmlns:c16="http://schemas.microsoft.com/office/drawing/2014/chart" uri="{C3380CC4-5D6E-409C-BE32-E72D297353CC}">
              <c16:uniqueId val="{00000000-FDC7-48D7-A56C-29333C79FD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10.37</c:v>
                </c:pt>
                <c:pt idx="1">
                  <c:v>12.53</c:v>
                </c:pt>
                <c:pt idx="2">
                  <c:v>12.24</c:v>
                </c:pt>
                <c:pt idx="3">
                  <c:v>15.18</c:v>
                </c:pt>
                <c:pt idx="4">
                  <c:v>18.510000000000002</c:v>
                </c:pt>
              </c:numCache>
            </c:numRef>
          </c:val>
          <c:extLst>
            <c:ext xmlns:c16="http://schemas.microsoft.com/office/drawing/2014/chart" uri="{C3380CC4-5D6E-409C-BE32-E72D297353CC}">
              <c16:uniqueId val="{00000001-FDC7-48D7-A56C-29333C79FD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0.68</c:v>
                </c:pt>
                <c:pt idx="1">
                  <c:v>2.44</c:v>
                </c:pt>
                <c:pt idx="2">
                  <c:v>-0.44</c:v>
                </c:pt>
                <c:pt idx="3">
                  <c:v>4.7</c:v>
                </c:pt>
                <c:pt idx="4">
                  <c:v>2.75</c:v>
                </c:pt>
              </c:numCache>
            </c:numRef>
          </c:val>
          <c:smooth val="0"/>
          <c:extLst>
            <c:ext xmlns:c16="http://schemas.microsoft.com/office/drawing/2014/chart" uri="{C3380CC4-5D6E-409C-BE32-E72D297353CC}">
              <c16:uniqueId val="{00000002-FDC7-48D7-A56C-29333C79FD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0.19</c:v>
                </c:pt>
                <c:pt idx="2">
                  <c:v>#N/A</c:v>
                </c:pt>
                <c:pt idx="3">
                  <c:v>0.19</c:v>
                </c:pt>
                <c:pt idx="4">
                  <c:v>#N/A</c:v>
                </c:pt>
                <c:pt idx="5">
                  <c:v>0.18</c:v>
                </c:pt>
                <c:pt idx="6">
                  <c:v>#N/A</c:v>
                </c:pt>
                <c:pt idx="7">
                  <c:v>0.18</c:v>
                </c:pt>
                <c:pt idx="8">
                  <c:v>#N/A</c:v>
                </c:pt>
                <c:pt idx="9">
                  <c:v>0.22</c:v>
                </c:pt>
              </c:numCache>
            </c:numRef>
          </c:val>
          <c:extLst>
            <c:ext xmlns:c16="http://schemas.microsoft.com/office/drawing/2014/chart" uri="{C3380CC4-5D6E-409C-BE32-E72D297353CC}">
              <c16:uniqueId val="{00000000-7B03-40D1-9069-DC128765FB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03-40D1-9069-DC128765FB00}"/>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0.12</c:v>
                </c:pt>
                <c:pt idx="2">
                  <c:v>#N/A</c:v>
                </c:pt>
                <c:pt idx="3">
                  <c:v>0.19</c:v>
                </c:pt>
                <c:pt idx="4">
                  <c:v>#N/A</c:v>
                </c:pt>
                <c:pt idx="5">
                  <c:v>0.17</c:v>
                </c:pt>
                <c:pt idx="6">
                  <c:v>#N/A</c:v>
                </c:pt>
                <c:pt idx="7">
                  <c:v>0.19</c:v>
                </c:pt>
                <c:pt idx="8">
                  <c:v>#N/A</c:v>
                </c:pt>
                <c:pt idx="9">
                  <c:v>0.21</c:v>
                </c:pt>
              </c:numCache>
            </c:numRef>
          </c:val>
          <c:extLst>
            <c:ext xmlns:c16="http://schemas.microsoft.com/office/drawing/2014/chart" uri="{C3380CC4-5D6E-409C-BE32-E72D297353CC}">
              <c16:uniqueId val="{00000002-7B03-40D1-9069-DC128765FB00}"/>
            </c:ext>
          </c:extLst>
        </c:ser>
        <c:ser>
          <c:idx val="3"/>
          <c:order val="3"/>
          <c:tx>
            <c:strRef>
              <c:f>データシート!$A$30</c:f>
              <c:strCache>
                <c:ptCount val="1"/>
                <c:pt idx="0">
                  <c:v>霊園事業特別会計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0.42</c:v>
                </c:pt>
                <c:pt idx="2">
                  <c:v>#N/A</c:v>
                </c:pt>
                <c:pt idx="3">
                  <c:v>0.49</c:v>
                </c:pt>
                <c:pt idx="4">
                  <c:v>#N/A</c:v>
                </c:pt>
                <c:pt idx="5">
                  <c:v>0.49</c:v>
                </c:pt>
                <c:pt idx="6">
                  <c:v>#N/A</c:v>
                </c:pt>
                <c:pt idx="7">
                  <c:v>0.42</c:v>
                </c:pt>
                <c:pt idx="8">
                  <c:v>#N/A</c:v>
                </c:pt>
                <c:pt idx="9">
                  <c:v>0.41</c:v>
                </c:pt>
              </c:numCache>
            </c:numRef>
          </c:val>
          <c:extLst>
            <c:ext xmlns:c16="http://schemas.microsoft.com/office/drawing/2014/chart" uri="{C3380CC4-5D6E-409C-BE32-E72D297353CC}">
              <c16:uniqueId val="{00000003-7B03-40D1-9069-DC128765FB00}"/>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0.56999999999999995</c:v>
                </c:pt>
                <c:pt idx="2">
                  <c:v>#N/A</c:v>
                </c:pt>
                <c:pt idx="3">
                  <c:v>0.5</c:v>
                </c:pt>
                <c:pt idx="4">
                  <c:v>#N/A</c:v>
                </c:pt>
                <c:pt idx="5">
                  <c:v>0.85</c:v>
                </c:pt>
                <c:pt idx="6">
                  <c:v>#N/A</c:v>
                </c:pt>
                <c:pt idx="7">
                  <c:v>0.79</c:v>
                </c:pt>
                <c:pt idx="8">
                  <c:v>#N/A</c:v>
                </c:pt>
                <c:pt idx="9">
                  <c:v>0.76</c:v>
                </c:pt>
              </c:numCache>
            </c:numRef>
          </c:val>
          <c:extLst>
            <c:ext xmlns:c16="http://schemas.microsoft.com/office/drawing/2014/chart" uri="{C3380CC4-5D6E-409C-BE32-E72D297353CC}">
              <c16:uniqueId val="{00000004-7B03-40D1-9069-DC128765FB00}"/>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6.34</c:v>
                </c:pt>
                <c:pt idx="2">
                  <c:v>#N/A</c:v>
                </c:pt>
                <c:pt idx="3">
                  <c:v>2.54</c:v>
                </c:pt>
                <c:pt idx="4">
                  <c:v>#N/A</c:v>
                </c:pt>
                <c:pt idx="5">
                  <c:v>0</c:v>
                </c:pt>
                <c:pt idx="6">
                  <c:v>#N/A</c:v>
                </c:pt>
                <c:pt idx="7">
                  <c:v>1.92</c:v>
                </c:pt>
                <c:pt idx="8">
                  <c:v>#N/A</c:v>
                </c:pt>
                <c:pt idx="9">
                  <c:v>4.2300000000000004</c:v>
                </c:pt>
              </c:numCache>
            </c:numRef>
          </c:val>
          <c:extLst>
            <c:ext xmlns:c16="http://schemas.microsoft.com/office/drawing/2014/chart" uri="{C3380CC4-5D6E-409C-BE32-E72D297353CC}">
              <c16:uniqueId val="{00000005-7B03-40D1-9069-DC128765FB0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5.63</c:v>
                </c:pt>
                <c:pt idx="2">
                  <c:v>#N/A</c:v>
                </c:pt>
                <c:pt idx="3">
                  <c:v>5.75</c:v>
                </c:pt>
                <c:pt idx="4">
                  <c:v>#N/A</c:v>
                </c:pt>
                <c:pt idx="5">
                  <c:v>5.15</c:v>
                </c:pt>
                <c:pt idx="6">
                  <c:v>#N/A</c:v>
                </c:pt>
                <c:pt idx="7">
                  <c:v>6.06</c:v>
                </c:pt>
                <c:pt idx="8">
                  <c:v>#N/A</c:v>
                </c:pt>
                <c:pt idx="9">
                  <c:v>6.18</c:v>
                </c:pt>
              </c:numCache>
            </c:numRef>
          </c:val>
          <c:extLst>
            <c:ext xmlns:c16="http://schemas.microsoft.com/office/drawing/2014/chart" uri="{C3380CC4-5D6E-409C-BE32-E72D297353CC}">
              <c16:uniqueId val="{00000006-7B03-40D1-9069-DC128765FB0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13.59</c:v>
                </c:pt>
                <c:pt idx="2">
                  <c:v>#N/A</c:v>
                </c:pt>
                <c:pt idx="3">
                  <c:v>12.72</c:v>
                </c:pt>
                <c:pt idx="4">
                  <c:v>#N/A</c:v>
                </c:pt>
                <c:pt idx="5">
                  <c:v>11.16</c:v>
                </c:pt>
                <c:pt idx="6">
                  <c:v>#N/A</c:v>
                </c:pt>
                <c:pt idx="7">
                  <c:v>10.38</c:v>
                </c:pt>
                <c:pt idx="8">
                  <c:v>#N/A</c:v>
                </c:pt>
                <c:pt idx="9">
                  <c:v>10.56</c:v>
                </c:pt>
              </c:numCache>
            </c:numRef>
          </c:val>
          <c:extLst>
            <c:ext xmlns:c16="http://schemas.microsoft.com/office/drawing/2014/chart" uri="{C3380CC4-5D6E-409C-BE32-E72D297353CC}">
              <c16:uniqueId val="{00000007-7B03-40D1-9069-DC128765FB0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12.91</c:v>
                </c:pt>
                <c:pt idx="2">
                  <c:v>#N/A</c:v>
                </c:pt>
                <c:pt idx="3">
                  <c:v>12.28</c:v>
                </c:pt>
                <c:pt idx="4">
                  <c:v>#N/A</c:v>
                </c:pt>
                <c:pt idx="5">
                  <c:v>12</c:v>
                </c:pt>
                <c:pt idx="6">
                  <c:v>#N/A</c:v>
                </c:pt>
                <c:pt idx="7">
                  <c:v>11.45</c:v>
                </c:pt>
                <c:pt idx="8">
                  <c:v>#N/A</c:v>
                </c:pt>
                <c:pt idx="9">
                  <c:v>11.89</c:v>
                </c:pt>
              </c:numCache>
            </c:numRef>
          </c:val>
          <c:extLst>
            <c:ext xmlns:c16="http://schemas.microsoft.com/office/drawing/2014/chart" uri="{C3380CC4-5D6E-409C-BE32-E72D297353CC}">
              <c16:uniqueId val="{00000008-7B03-40D1-9069-DC128765FB00}"/>
            </c:ext>
          </c:extLst>
        </c:ser>
        <c:ser>
          <c:idx val="9"/>
          <c:order val="9"/>
          <c:tx>
            <c:strRef>
              <c:f>データシート!$A$36</c:f>
              <c:strCache>
                <c:ptCount val="1"/>
                <c:pt idx="0">
                  <c:v>地域開発事業特別会計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2.76</c:v>
                </c:pt>
                <c:pt idx="1">
                  <c:v>#N/A</c:v>
                </c:pt>
                <c:pt idx="2">
                  <c:v>2.34</c:v>
                </c:pt>
                <c:pt idx="3">
                  <c:v>#N/A</c:v>
                </c:pt>
                <c:pt idx="4">
                  <c:v>2.19</c:v>
                </c:pt>
                <c:pt idx="5">
                  <c:v>#N/A</c:v>
                </c:pt>
                <c:pt idx="6">
                  <c:v>1.99</c:v>
                </c:pt>
                <c:pt idx="7">
                  <c:v>#N/A</c:v>
                </c:pt>
                <c:pt idx="8">
                  <c:v>1.88</c:v>
                </c:pt>
                <c:pt idx="9">
                  <c:v>#N/A</c:v>
                </c:pt>
              </c:numCache>
            </c:numRef>
          </c:val>
          <c:extLst>
            <c:ext xmlns:c16="http://schemas.microsoft.com/office/drawing/2014/chart" uri="{C3380CC4-5D6E-409C-BE32-E72D297353CC}">
              <c16:uniqueId val="{00000009-7B03-40D1-9069-DC128765FB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2250</c:v>
                </c:pt>
                <c:pt idx="5">
                  <c:v>2192</c:v>
                </c:pt>
                <c:pt idx="8">
                  <c:v>2082</c:v>
                </c:pt>
                <c:pt idx="11">
                  <c:v>2054</c:v>
                </c:pt>
                <c:pt idx="14">
                  <c:v>2043</c:v>
                </c:pt>
              </c:numCache>
            </c:numRef>
          </c:val>
          <c:extLst>
            <c:ext xmlns:c16="http://schemas.microsoft.com/office/drawing/2014/chart" uri="{C3380CC4-5D6E-409C-BE32-E72D297353CC}">
              <c16:uniqueId val="{00000000-CD57-4E63-A33D-CCF9A46D7B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57-4E63-A33D-CCF9A46D7B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c:v>
                </c:pt>
                <c:pt idx="3">
                  <c:v>12</c:v>
                </c:pt>
                <c:pt idx="6">
                  <c:v>12</c:v>
                </c:pt>
                <c:pt idx="9">
                  <c:v>12</c:v>
                </c:pt>
                <c:pt idx="12">
                  <c:v>12</c:v>
                </c:pt>
              </c:numCache>
            </c:numRef>
          </c:val>
          <c:extLst>
            <c:ext xmlns:c16="http://schemas.microsoft.com/office/drawing/2014/chart" uri="{C3380CC4-5D6E-409C-BE32-E72D297353CC}">
              <c16:uniqueId val="{00000002-CD57-4E63-A33D-CCF9A46D7B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129</c:v>
                </c:pt>
                <c:pt idx="3">
                  <c:v>208</c:v>
                </c:pt>
                <c:pt idx="6">
                  <c:v>254</c:v>
                </c:pt>
                <c:pt idx="9">
                  <c:v>254</c:v>
                </c:pt>
                <c:pt idx="12">
                  <c:v>246</c:v>
                </c:pt>
              </c:numCache>
            </c:numRef>
          </c:val>
          <c:extLst>
            <c:ext xmlns:c16="http://schemas.microsoft.com/office/drawing/2014/chart" uri="{C3380CC4-5D6E-409C-BE32-E72D297353CC}">
              <c16:uniqueId val="{00000003-CD57-4E63-A33D-CCF9A46D7B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572</c:v>
                </c:pt>
                <c:pt idx="3">
                  <c:v>555</c:v>
                </c:pt>
                <c:pt idx="6">
                  <c:v>611</c:v>
                </c:pt>
                <c:pt idx="9">
                  <c:v>573</c:v>
                </c:pt>
                <c:pt idx="12">
                  <c:v>653</c:v>
                </c:pt>
              </c:numCache>
            </c:numRef>
          </c:val>
          <c:extLst>
            <c:ext xmlns:c16="http://schemas.microsoft.com/office/drawing/2014/chart" uri="{C3380CC4-5D6E-409C-BE32-E72D297353CC}">
              <c16:uniqueId val="{00000004-CD57-4E63-A33D-CCF9A46D7B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57-4E63-A33D-CCF9A46D7B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57-4E63-A33D-CCF9A46D7B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2516</c:v>
                </c:pt>
                <c:pt idx="3">
                  <c:v>2299</c:v>
                </c:pt>
                <c:pt idx="6">
                  <c:v>2102</c:v>
                </c:pt>
                <c:pt idx="9">
                  <c:v>1921</c:v>
                </c:pt>
                <c:pt idx="12">
                  <c:v>1863</c:v>
                </c:pt>
              </c:numCache>
            </c:numRef>
          </c:val>
          <c:extLst>
            <c:ext xmlns:c16="http://schemas.microsoft.com/office/drawing/2014/chart" uri="{C3380CC4-5D6E-409C-BE32-E72D297353CC}">
              <c16:uniqueId val="{00000007-CD57-4E63-A33D-CCF9A46D7B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979</c:v>
                </c:pt>
                <c:pt idx="2">
                  <c:v>#N/A</c:v>
                </c:pt>
                <c:pt idx="3">
                  <c:v>#N/A</c:v>
                </c:pt>
                <c:pt idx="4">
                  <c:v>882</c:v>
                </c:pt>
                <c:pt idx="5">
                  <c:v>#N/A</c:v>
                </c:pt>
                <c:pt idx="6">
                  <c:v>#N/A</c:v>
                </c:pt>
                <c:pt idx="7">
                  <c:v>897</c:v>
                </c:pt>
                <c:pt idx="8">
                  <c:v>#N/A</c:v>
                </c:pt>
                <c:pt idx="9">
                  <c:v>#N/A</c:v>
                </c:pt>
                <c:pt idx="10">
                  <c:v>706</c:v>
                </c:pt>
                <c:pt idx="11">
                  <c:v>#N/A</c:v>
                </c:pt>
                <c:pt idx="12">
                  <c:v>#N/A</c:v>
                </c:pt>
                <c:pt idx="13">
                  <c:v>731</c:v>
                </c:pt>
                <c:pt idx="14">
                  <c:v>#N/A</c:v>
                </c:pt>
              </c:numCache>
            </c:numRef>
          </c:val>
          <c:smooth val="0"/>
          <c:extLst>
            <c:ext xmlns:c16="http://schemas.microsoft.com/office/drawing/2014/chart" uri="{C3380CC4-5D6E-409C-BE32-E72D297353CC}">
              <c16:uniqueId val="{00000008-CD57-4E63-A33D-CCF9A46D7B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21906</c:v>
                </c:pt>
                <c:pt idx="5">
                  <c:v>21394</c:v>
                </c:pt>
                <c:pt idx="8">
                  <c:v>21315</c:v>
                </c:pt>
                <c:pt idx="11">
                  <c:v>21139</c:v>
                </c:pt>
                <c:pt idx="14">
                  <c:v>20251</c:v>
                </c:pt>
              </c:numCache>
            </c:numRef>
          </c:val>
          <c:extLst>
            <c:ext xmlns:c16="http://schemas.microsoft.com/office/drawing/2014/chart" uri="{C3380CC4-5D6E-409C-BE32-E72D297353CC}">
              <c16:uniqueId val="{00000000-4EFB-4A7D-B9EE-5807A7D0AF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1580</c:v>
                </c:pt>
                <c:pt idx="5">
                  <c:v>1466</c:v>
                </c:pt>
                <c:pt idx="8">
                  <c:v>1396</c:v>
                </c:pt>
                <c:pt idx="11">
                  <c:v>1458</c:v>
                </c:pt>
                <c:pt idx="14">
                  <c:v>1568</c:v>
                </c:pt>
              </c:numCache>
            </c:numRef>
          </c:val>
          <c:extLst>
            <c:ext xmlns:c16="http://schemas.microsoft.com/office/drawing/2014/chart" uri="{C3380CC4-5D6E-409C-BE32-E72D297353CC}">
              <c16:uniqueId val="{00000001-4EFB-4A7D-B9EE-5807A7D0AF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3549</c:v>
                </c:pt>
                <c:pt idx="5">
                  <c:v>3896</c:v>
                </c:pt>
                <c:pt idx="8">
                  <c:v>3962</c:v>
                </c:pt>
                <c:pt idx="11">
                  <c:v>5021</c:v>
                </c:pt>
                <c:pt idx="14">
                  <c:v>6009</c:v>
                </c:pt>
              </c:numCache>
            </c:numRef>
          </c:val>
          <c:extLst>
            <c:ext xmlns:c16="http://schemas.microsoft.com/office/drawing/2014/chart" uri="{C3380CC4-5D6E-409C-BE32-E72D297353CC}">
              <c16:uniqueId val="{00000002-4EFB-4A7D-B9EE-5807A7D0AF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FB-4A7D-B9EE-5807A7D0AF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FB-4A7D-B9EE-5807A7D0AF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FB-4A7D-B9EE-5807A7D0AF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2842</c:v>
                </c:pt>
                <c:pt idx="3">
                  <c:v>2929</c:v>
                </c:pt>
                <c:pt idx="6">
                  <c:v>2940</c:v>
                </c:pt>
                <c:pt idx="9">
                  <c:v>3030</c:v>
                </c:pt>
                <c:pt idx="12">
                  <c:v>2966</c:v>
                </c:pt>
              </c:numCache>
            </c:numRef>
          </c:val>
          <c:extLst>
            <c:ext xmlns:c16="http://schemas.microsoft.com/office/drawing/2014/chart" uri="{C3380CC4-5D6E-409C-BE32-E72D297353CC}">
              <c16:uniqueId val="{00000006-4EFB-4A7D-B9EE-5807A7D0AF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2242</c:v>
                </c:pt>
                <c:pt idx="3">
                  <c:v>2050</c:v>
                </c:pt>
                <c:pt idx="6">
                  <c:v>1807</c:v>
                </c:pt>
                <c:pt idx="9">
                  <c:v>1578</c:v>
                </c:pt>
                <c:pt idx="12">
                  <c:v>1343</c:v>
                </c:pt>
              </c:numCache>
            </c:numRef>
          </c:val>
          <c:extLst>
            <c:ext xmlns:c16="http://schemas.microsoft.com/office/drawing/2014/chart" uri="{C3380CC4-5D6E-409C-BE32-E72D297353CC}">
              <c16:uniqueId val="{00000007-4EFB-4A7D-B9EE-5807A7D0AF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6989</c:v>
                </c:pt>
                <c:pt idx="3">
                  <c:v>6704</c:v>
                </c:pt>
                <c:pt idx="6">
                  <c:v>6298</c:v>
                </c:pt>
                <c:pt idx="9">
                  <c:v>6039</c:v>
                </c:pt>
                <c:pt idx="12">
                  <c:v>5789</c:v>
                </c:pt>
              </c:numCache>
            </c:numRef>
          </c:val>
          <c:extLst>
            <c:ext xmlns:c16="http://schemas.microsoft.com/office/drawing/2014/chart" uri="{C3380CC4-5D6E-409C-BE32-E72D297353CC}">
              <c16:uniqueId val="{00000008-4EFB-4A7D-B9EE-5807A7D0AF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92</c:v>
                </c:pt>
                <c:pt idx="6">
                  <c:v>81</c:v>
                </c:pt>
                <c:pt idx="9">
                  <c:v>69</c:v>
                </c:pt>
                <c:pt idx="12">
                  <c:v>58</c:v>
                </c:pt>
              </c:numCache>
            </c:numRef>
          </c:val>
          <c:extLst>
            <c:ext xmlns:c16="http://schemas.microsoft.com/office/drawing/2014/chart" uri="{C3380CC4-5D6E-409C-BE32-E72D297353CC}">
              <c16:uniqueId val="{00000009-4EFB-4A7D-B9EE-5807A7D0AF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22903</c:v>
                </c:pt>
                <c:pt idx="3">
                  <c:v>22597</c:v>
                </c:pt>
                <c:pt idx="6">
                  <c:v>22561</c:v>
                </c:pt>
                <c:pt idx="9">
                  <c:v>22871</c:v>
                </c:pt>
                <c:pt idx="12">
                  <c:v>22382</c:v>
                </c:pt>
              </c:numCache>
            </c:numRef>
          </c:val>
          <c:extLst>
            <c:ext xmlns:c16="http://schemas.microsoft.com/office/drawing/2014/chart" uri="{C3380CC4-5D6E-409C-BE32-E72D297353CC}">
              <c16:uniqueId val="{0000000A-4EFB-4A7D-B9EE-5807A7D0AF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7941</c:v>
                </c:pt>
                <c:pt idx="2">
                  <c:v>#N/A</c:v>
                </c:pt>
                <c:pt idx="3">
                  <c:v>#N/A</c:v>
                </c:pt>
                <c:pt idx="4">
                  <c:v>7617</c:v>
                </c:pt>
                <c:pt idx="5">
                  <c:v>#N/A</c:v>
                </c:pt>
                <c:pt idx="6">
                  <c:v>#N/A</c:v>
                </c:pt>
                <c:pt idx="7">
                  <c:v>7013</c:v>
                </c:pt>
                <c:pt idx="8">
                  <c:v>#N/A</c:v>
                </c:pt>
                <c:pt idx="9">
                  <c:v>#N/A</c:v>
                </c:pt>
                <c:pt idx="10">
                  <c:v>5968</c:v>
                </c:pt>
                <c:pt idx="11">
                  <c:v>#N/A</c:v>
                </c:pt>
                <c:pt idx="12">
                  <c:v>#N/A</c:v>
                </c:pt>
                <c:pt idx="13">
                  <c:v>4710</c:v>
                </c:pt>
                <c:pt idx="14">
                  <c:v>#N/A</c:v>
                </c:pt>
              </c:numCache>
            </c:numRef>
          </c:val>
          <c:smooth val="0"/>
          <c:extLst>
            <c:ext xmlns:c16="http://schemas.microsoft.com/office/drawing/2014/chart" uri="{C3380CC4-5D6E-409C-BE32-E72D297353CC}">
              <c16:uniqueId val="{0000000B-4EFB-4A7D-B9EE-5807A7D0AF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1474</c:v>
                </c:pt>
                <c:pt idx="1">
                  <c:v>1925</c:v>
                </c:pt>
                <c:pt idx="2">
                  <c:v>2276</c:v>
                </c:pt>
              </c:numCache>
            </c:numRef>
          </c:val>
          <c:extLst>
            <c:ext xmlns:c16="http://schemas.microsoft.com/office/drawing/2014/chart" uri="{C3380CC4-5D6E-409C-BE32-E72D297353CC}">
              <c16:uniqueId val="{00000000-4BC1-48F3-A421-0976930D4C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230</c:v>
                </c:pt>
                <c:pt idx="1">
                  <c:v>580</c:v>
                </c:pt>
                <c:pt idx="2">
                  <c:v>930</c:v>
                </c:pt>
              </c:numCache>
            </c:numRef>
          </c:val>
          <c:extLst>
            <c:ext xmlns:c16="http://schemas.microsoft.com/office/drawing/2014/chart" uri="{C3380CC4-5D6E-409C-BE32-E72D297353CC}">
              <c16:uniqueId val="{00000001-4BC1-48F3-A421-0976930D4C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2083</c:v>
                </c:pt>
                <c:pt idx="1">
                  <c:v>2332</c:v>
                </c:pt>
                <c:pt idx="2">
                  <c:v>2607</c:v>
                </c:pt>
              </c:numCache>
            </c:numRef>
          </c:val>
          <c:extLst>
            <c:ext xmlns:c16="http://schemas.microsoft.com/office/drawing/2014/chart" uri="{C3380CC4-5D6E-409C-BE32-E72D297353CC}">
              <c16:uniqueId val="{00000002-4BC1-48F3-A421-0976930D4C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{B30DC10B-1FB4-435B-8512-F95968382160}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CF2-4A8C-8109-049C17E762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{E1434CCD-0859-40CF-9E27-496274ABF2DA}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F2-4A8C-8109-049C17E762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{6AAEBB11-6C94-4182-A3DC-C9BFBFE6F218}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F2-4A8C-8109-049C17E762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{1D3AAB30-BE24-4B4E-B7FB-EB4293647530}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F2-4A8C-8109-049C17E762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{D4DAD2F2-FA68-4867-85C1-5AD97A7C4CB9}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F2-4A8C-8109-049C17E762C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{9388B423-D1AD-4933-8F1A-7CFBFF10607E}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CF2-4A8C-8109-049C17E762C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{8E8757F4-4313-4675-80C1-4EC15605EEB1}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CF2-4A8C-8109-049C17E762C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{4FAB4A8D-1F0D-4C51-B1FF-847C48A6470C}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CF2-4A8C-8109-049C17E762C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{5212E189-245B-4312-9B02-05F48DDCCA99}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CF2-4A8C-8109-049C17E762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64.8</c:v>
                </c:pt>
                <c:pt idx="8">
                  <c:v>65.5</c:v>
                </c:pt>
                <c:pt idx="16">
                  <c:v>66.7</c:v>
                </c:pt>
                <c:pt idx="24">
                  <c:v>67.8</c:v>
                </c:pt>
                <c:pt idx="32">
                  <c:v>67.7</c:v>
                </c:pt>
              </c:numCache>
            </c:numRef>
          </c:xVal>
          <c:yVal>
            <c:numRef>
              <c:f>公会計指標分析・財政指標組合せ分析表!$BP$51:$DC$51</c:f>
              <c:numCache>
                <c:formatCode>#,##0.0;"▲ "#,##0.0</c:formatCode>
                <c:ptCount val="40"/>
                <c:pt idx="0">
                  <c:v>81.099999999999994</c:v>
                </c:pt>
                <c:pt idx="8">
                  <c:v>76.900000000000006</c:v>
                </c:pt>
                <c:pt idx="16">
                  <c:v>68.3</c:v>
                </c:pt>
                <c:pt idx="24">
                  <c:v>54.6</c:v>
                </c:pt>
                <c:pt idx="32">
                  <c:v>44.7</c:v>
                </c:pt>
              </c:numCache>
            </c:numRef>
          </c:yVal>
          <c:smooth val="0"/>
          <c:extLst>
            <c:ext xmlns:c16="http://schemas.microsoft.com/office/drawing/2014/chart" uri="{C3380CC4-5D6E-409C-BE32-E72D297353CC}">
              <c16:uniqueId val="{00000009-BCF2-4A8C-8109-049C17E762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{ACE43A06-A096-44C2-87BD-C0303EE40575}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CF2-4A8C-8109-049C17E762C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{8D70128B-52D2-4E21-B537-BF36CB36B91E}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F2-4A8C-8109-049C17E762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{048877A8-AE28-4732-8324-13706B54C332}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F2-4A8C-8109-049C17E762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{85A84E50-50F6-41A1-8C42-BB4EBC2378F3}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F2-4A8C-8109-049C17E762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{96D84C3D-0FDA-4F97-84A5-C3ADF31F9DA9}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F2-4A8C-8109-049C17E762C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{43CA6FAA-1EA0-4EB2-BBBE-999571973157}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CF2-4A8C-8109-049C17E762C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{92B19BA0-E9E7-4175-8593-66126C841AB9}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CF2-4A8C-8109-049C17E762C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{198C89F7-20AD-4AAE-8E28-16C98D094D10}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CF2-4A8C-8109-049C17E762C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{16142E23-F323-4114-A5C2-DD23501A2D6E}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CF2-4A8C-8109-049C17E762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62</c:v>
                </c:pt>
                <c:pt idx="24">
                  <c:v>63.2</c:v>
                </c:pt>
                <c:pt idx="32">
                  <c:v>65.2</c:v>
                </c:pt>
              </c:numCache>
            </c:numRef>
          </c:xVal>
          <c:yVal>
            <c:numRef>
              <c:f>公会計指標分析・財政指標組合せ分析表!$BP$55:$DC$55</c:f>
              <c:numCache>
                <c:formatCode>#,##0.0;"▲ "#,##0.0</c:formatCode>
                <c:ptCount val="40"/>
                <c:pt idx="0">
                  <c:v>25.3</c:v>
                </c:pt>
                <c:pt idx="8">
                  <c:v>25.5</c:v>
                </c:pt>
                <c:pt idx="16">
                  <c:v>37.299999999999997</c:v>
                </c:pt>
                <c:pt idx="24">
                  <c:v>25.1</c:v>
                </c:pt>
                <c:pt idx="32">
                  <c:v>17.600000000000001</c:v>
                </c:pt>
              </c:numCache>
            </c:numRef>
          </c:yVal>
          <c:smooth val="0"/>
          <c:extLst>
            <c:ext xmlns:c16="http://schemas.microsoft.com/office/drawing/2014/chart" uri="{C3380CC4-5D6E-409C-BE32-E72D297353CC}">
              <c16:uniqueId val="{00000013-BCF2-4A8C-8109-049C17E762C3}"/>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{C4D390AA-E6ED-47AA-AAF7-131F1F3ADB5D}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357-4897-BEA2-AE6C67EE21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{6181F630-5BE1-425C-8A6D-730E3DBAEB72}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57-4897-BEA2-AE6C67EE21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{A71DE725-D8A6-4A88-9A50-CCC8AFBE5284}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57-4897-BEA2-AE6C67EE21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{DC0C8CB1-9780-48A7-BCA2-92ED83C2A191}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57-4897-BEA2-AE6C67EE21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{EBB530D9-8209-42A4-9F0C-BA8A15E45BD5}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57-4897-BEA2-AE6C67EE216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{43AD8D8D-D6F7-4B95-8D61-2D1300A6EFE4}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357-4897-BEA2-AE6C67EE216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{14672697-FFCD-4682-98EC-E6B97352C5CC}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357-4897-BEA2-AE6C67EE216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{4BF76C14-9716-4EB1-B4F9-02B264130004}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357-4897-BEA2-AE6C67EE216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{B0FC714B-16D4-48A6-A7D3-47D238DC7F20}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357-4897-BEA2-AE6C67EE21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9.6999999999999993</c:v>
                </c:pt>
                <c:pt idx="16">
                  <c:v>9.1999999999999993</c:v>
                </c:pt>
                <c:pt idx="24">
                  <c:v>8</c:v>
                </c:pt>
                <c:pt idx="32">
                  <c:v>7.3</c:v>
                </c:pt>
              </c:numCache>
            </c:numRef>
          </c:xVal>
          <c:yVal>
            <c:numRef>
              <c:f>公会計指標分析・財政指標組合せ分析表!$BP$73:$DC$73</c:f>
              <c:numCache>
                <c:formatCode>#,##0.0;"▲ "#,##0.0</c:formatCode>
                <c:ptCount val="40"/>
                <c:pt idx="0">
                  <c:v>81.099999999999994</c:v>
                </c:pt>
                <c:pt idx="8">
                  <c:v>76.900000000000006</c:v>
                </c:pt>
                <c:pt idx="16">
                  <c:v>68.3</c:v>
                </c:pt>
                <c:pt idx="24">
                  <c:v>54.6</c:v>
                </c:pt>
                <c:pt idx="32">
                  <c:v>44.7</c:v>
                </c:pt>
              </c:numCache>
            </c:numRef>
          </c:yVal>
          <c:smooth val="0"/>
          <c:extLst>
            <c:ext xmlns:c16="http://schemas.microsoft.com/office/drawing/2014/chart" uri="{C3380CC4-5D6E-409C-BE32-E72D297353CC}">
              <c16:uniqueId val="{00000009-2357-4897-BEA2-AE6C67EE21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{67C92E25-8396-4810-97FA-AE353E4457C7}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357-4897-BEA2-AE6C67EE21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{75EEAF5F-A193-45F2-ADD7-9193B08AF6C0}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57-4897-BEA2-AE6C67EE21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{E0F67592-BD60-44EC-AB90-59FC64170284}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57-4897-BEA2-AE6C67EE21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{5CDCB618-40B1-4543-B735-B691701117C8}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57-4897-BEA2-AE6C67EE21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{2BD92200-39DF-4949-8BB3-9AAAB49A1919}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57-4897-BEA2-AE6C67EE216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{194500B1-A47D-4904-8796-C582E0880DBF}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357-4897-BEA2-AE6C67EE216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{04A77116-D966-42EA-ABEF-7E2D5E0F519A}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357-4897-BEA2-AE6C67EE216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{06AE9F5D-EA96-4DAB-A623-20DBEA15406B}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357-4897-BEA2-AE6C67EE216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{8914C8FB-82FB-4C70-B9C9-FB0A179323D4}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357-4897-BEA2-AE6C67EE21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8.6</c:v>
                </c:pt>
                <c:pt idx="24">
                  <c:v>8.3000000000000007</c:v>
                </c:pt>
                <c:pt idx="32">
                  <c:v>8.4</c:v>
                </c:pt>
              </c:numCache>
            </c:numRef>
          </c:xVal>
          <c:yVal>
            <c:numRef>
              <c:f>公会計指標分析・財政指標組合せ分析表!$BP$77:$DC$77</c:f>
              <c:numCache>
                <c:formatCode>#,##0.0;"▲ "#,##0.0</c:formatCode>
                <c:ptCount val="40"/>
                <c:pt idx="0">
                  <c:v>25.3</c:v>
                </c:pt>
                <c:pt idx="8">
                  <c:v>25.5</c:v>
                </c:pt>
                <c:pt idx="16">
                  <c:v>37.299999999999997</c:v>
                </c:pt>
                <c:pt idx="24">
                  <c:v>25.1</c:v>
                </c:pt>
                <c:pt idx="32">
                  <c:v>17.600000000000001</c:v>
                </c:pt>
              </c:numCache>
            </c:numRef>
          </c:yVal>
          <c:smooth val="0"/>
          <c:extLst>
            <c:ext xmlns:c16="http://schemas.microsoft.com/office/drawing/2014/chart" uri="{C3380CC4-5D6E-409C-BE32-E72D297353CC}">
              <c16:uniqueId val="{00000013-2357-4897-BEA2-AE6C67EE216F}"/>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長野県岡谷市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47,691
46,889
85.10
22,977,981
22,072,298
812,496
12,298,936
22,381,546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令和４年度は、前年度から０．０２ポイント減となり、類似団体の平均値を０</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０６ポイント上回った。単年度指数においては、令和３年度の指数０．５９３に対し、令和４年度は０．５９６と、０．００３ポイントの増となっている。この増加の主な要因としては、少子高齢化の進展等に伴う社会保障関係経費の増により、社会福祉費等において大きく増となったほか、臨時財政対策債発行可能額の大幅な減等により、基準財政需要額が増加したものの、基準財政収入額において、企業業績や給与所得に一定の回復が見られ、市税が増となったことによるものである。</a:t>
          </a:r>
        </a:p>
        <a:p>
          <a:r>
            <a:rPr kumimoji="1" lang="ja-JP" altLang="en-US" sz="1100">
              <a:latin typeface="ＭＳ Ｐゴシック" panose="020B0600070205080204" pitchFamily="50" charset="-128"/>
              <a:ea typeface="ＭＳ Ｐゴシック" panose="020B0600070205080204" pitchFamily="50" charset="-128"/>
            </a:rPr>
            <a:t>　今後も引き続き、市税等の歳入確保及び歳出削減に努め、財政基盤の強化を図る。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246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66675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157692</xdr:rowOff>
    </xdr:from>
    <xdr:to>
      <xdr:col>11</xdr:col>
      <xdr:colOff>82550</xdr:colOff>
      <xdr:row>39</xdr:row>
      <xdr:rowOff>87842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62035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41927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４年度は、歳入においては、新型コロナウイルス感染症の影響からの回復が見られ、市税が増となった一方で、臨時財政対策債や地方特例交付金の減などにより、経常一般財源は２０２百万円の減となった。一方、歳出においては、一部事務組合に対する補助費等が減となったものの、退職手当や会計年度任用職員社会保険料の増等による人件費の増、原油・物価高騰等の影響による物件費の増などにより、経常一般財源全体では１６９百万円の増となったことから、前年度比２．６ポイント増の８６．２％となった。</a:t>
          </a:r>
        </a:p>
        <a:p>
          <a:r>
            <a:rPr kumimoji="1" lang="ja-JP" altLang="en-US" sz="1100">
              <a:latin typeface="ＭＳ Ｐゴシック" panose="020B0600070205080204" pitchFamily="50" charset="-128"/>
              <a:ea typeface="ＭＳ Ｐゴシック" panose="020B0600070205080204" pitchFamily="50" charset="-128"/>
            </a:rPr>
            <a:t>　類似団体の平均値を４．４ポイント下回った状態ではあるが、数値の上昇は財政の硬直化につながることから、今後も引き続き、市税等の歳入確保及び経常経費の削減に努める。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164677</xdr:rowOff>
    </xdr:from>
    <xdr:to>
      <xdr:col>23</xdr:col>
      <xdr:colOff>133350</xdr:colOff>
      <xdr:row>61</xdr:row>
      <xdr:rowOff>30904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80227"/>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164677</xdr:rowOff>
    </xdr:from>
    <xdr:to>
      <xdr:col>19</xdr:col>
      <xdr:colOff>133350</xdr:colOff>
      <xdr:row>63</xdr:row>
      <xdr:rowOff>74083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80227"/>
          <a:ext cx="889000" cy="59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132927</xdr:rowOff>
    </xdr:from>
    <xdr:to>
      <xdr:col>15</xdr:col>
      <xdr:colOff>82550</xdr:colOff>
      <xdr:row>63</xdr:row>
      <xdr:rowOff>74083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628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63</xdr:row>
      <xdr:rowOff>57996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628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151554</xdr:rowOff>
    </xdr:from>
    <xdr:to>
      <xdr:col>23</xdr:col>
      <xdr:colOff>184150</xdr:colOff>
      <xdr:row>61</xdr:row>
      <xdr:rowOff>81704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168081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113877</xdr:rowOff>
    </xdr:from>
    <xdr:to>
      <xdr:col>19</xdr:col>
      <xdr:colOff>184150</xdr:colOff>
      <xdr:row>60</xdr:row>
      <xdr:rowOff>44027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54204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118973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４年度は、人件費においては、退職手当の増や会計年度任用職員社会保険料の増等により、前年度比約５．１％の増となった。また、物件費においても原油・物価高騰等の影響による光熱費や委託料の増などにより、前年度比約５．８％の増となったが、全体では類似団体の平均値を下回った。</a:t>
          </a:r>
        </a:p>
        <a:p>
          <a:r>
            <a:rPr kumimoji="1" lang="ja-JP" altLang="en-US" sz="1100">
              <a:latin typeface="ＭＳ Ｐゴシック" panose="020B0600070205080204" pitchFamily="50" charset="-128"/>
              <a:ea typeface="ＭＳ Ｐゴシック" panose="020B0600070205080204" pitchFamily="50" charset="-128"/>
            </a:rPr>
            <a:t>　引き続き、定員適正化計画や行財政改革を着実に実行し、経常経費の抑制に努めるなど、健全な財政運営を推進する。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85635</xdr:rowOff>
    </xdr:from>
    <xdr:to>
      <xdr:col>23</xdr:col>
      <xdr:colOff>133350</xdr:colOff>
      <xdr:row>82</xdr:row>
      <xdr:rowOff>105865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44535"/>
          <a:ext cx="838200" cy="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41011</xdr:rowOff>
    </xdr:from>
    <xdr:to>
      <xdr:col>19</xdr:col>
      <xdr:colOff>133350</xdr:colOff>
      <xdr:row>82</xdr:row>
      <xdr:rowOff>85635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9911"/>
          <a:ext cx="889000" cy="4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112153</xdr:rowOff>
    </xdr:from>
    <xdr:to>
      <xdr:col>15</xdr:col>
      <xdr:colOff>82550</xdr:colOff>
      <xdr:row>82</xdr:row>
      <xdr:rowOff>41011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99603"/>
          <a:ext cx="889000" cy="10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71301</xdr:rowOff>
    </xdr:from>
    <xdr:to>
      <xdr:col>11</xdr:col>
      <xdr:colOff>31750</xdr:colOff>
      <xdr:row>81</xdr:row>
      <xdr:rowOff>112153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58751"/>
          <a:ext cx="889000" cy="4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55065</xdr:rowOff>
    </xdr:from>
    <xdr:to>
      <xdr:col>23</xdr:col>
      <xdr:colOff>184150</xdr:colOff>
      <xdr:row>82</xdr:row>
      <xdr:rowOff>156665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1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71592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5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34835</xdr:rowOff>
    </xdr:from>
    <xdr:to>
      <xdr:col>19</xdr:col>
      <xdr:colOff>184150</xdr:colOff>
      <xdr:row>82</xdr:row>
      <xdr:rowOff>136435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9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146612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62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161661</xdr:rowOff>
    </xdr:from>
    <xdr:to>
      <xdr:col>15</xdr:col>
      <xdr:colOff>133350</xdr:colOff>
      <xdr:row>82</xdr:row>
      <xdr:rowOff>91811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101988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61353</xdr:rowOff>
    </xdr:from>
    <xdr:to>
      <xdr:col>11</xdr:col>
      <xdr:colOff>82550</xdr:colOff>
      <xdr:row>81</xdr:row>
      <xdr:rowOff>162953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4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1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20501</xdr:rowOff>
    </xdr:from>
    <xdr:to>
      <xdr:col>7</xdr:col>
      <xdr:colOff>31750</xdr:colOff>
      <xdr:row>81</xdr:row>
      <xdr:rowOff>122101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0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132278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7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類似団体の平均値と比較し０．７ポイント下回っているが、今後も引き続き、人事院勧告による国の給与改定等を踏まえ、給与の適正化に努める。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52388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42402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37306</xdr:rowOff>
    </xdr:from>
    <xdr:to>
      <xdr:col>77</xdr:col>
      <xdr:colOff>44450</xdr:colOff>
      <xdr:row>84</xdr:row>
      <xdr:rowOff>52388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43910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37306</xdr:rowOff>
    </xdr:from>
    <xdr:to>
      <xdr:col>72</xdr:col>
      <xdr:colOff>203200</xdr:colOff>
      <xdr:row>84</xdr:row>
      <xdr:rowOff>97631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43910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97631</xdr:rowOff>
    </xdr:from>
    <xdr:to>
      <xdr:col>68</xdr:col>
      <xdr:colOff>152400</xdr:colOff>
      <xdr:row>84</xdr:row>
      <xdr:rowOff>97631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499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71438</xdr:rowOff>
    </xdr:from>
    <xdr:to>
      <xdr:col>68</xdr:col>
      <xdr:colOff>203200</xdr:colOff>
      <xdr:row>86</xdr:row>
      <xdr:rowOff>1588</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157815</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1588</xdr:rowOff>
    </xdr:from>
    <xdr:to>
      <xdr:col>77</xdr:col>
      <xdr:colOff>95250</xdr:colOff>
      <xdr:row>84</xdr:row>
      <xdr:rowOff>103188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113365</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7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157956</xdr:rowOff>
    </xdr:from>
    <xdr:to>
      <xdr:col>73</xdr:col>
      <xdr:colOff>44450</xdr:colOff>
      <xdr:row>84</xdr:row>
      <xdr:rowOff>88106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98283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5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46831</xdr:rowOff>
    </xdr:from>
    <xdr:to>
      <xdr:col>68</xdr:col>
      <xdr:colOff>203200</xdr:colOff>
      <xdr:row>84</xdr:row>
      <xdr:rowOff>148431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158608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46831</xdr:rowOff>
    </xdr:from>
    <xdr:to>
      <xdr:col>64</xdr:col>
      <xdr:colOff>152400</xdr:colOff>
      <xdr:row>84</xdr:row>
      <xdr:rowOff>148431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158608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近年は第６次定員適正化計画（平成２８年度～３０年度）の推進により、事務事業の見直しや組織のスリム化のほか、保育園の民営化の導入等により、職員数は３年間で１９人削減したこともあり、類似団体の平均値を下回っている。</a:t>
          </a:r>
        </a:p>
        <a:p>
          <a:r>
            <a:rPr kumimoji="1" lang="ja-JP" altLang="en-US" sz="1100">
              <a:latin typeface="ＭＳ Ｐゴシック" panose="020B0600070205080204" pitchFamily="50" charset="-128"/>
              <a:ea typeface="ＭＳ Ｐゴシック" panose="020B0600070205080204" pitchFamily="50" charset="-128"/>
            </a:rPr>
            <a:t>　今後は、第７次定員適正化計画（令和元年度～５年度）の推進により、簡素で効率的な行財政運営を推進するとともに、引き続き職員数の適正化に努める。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56515</xdr:rowOff>
    </xdr:from>
    <xdr:to>
      <xdr:col>81</xdr:col>
      <xdr:colOff>44450</xdr:colOff>
      <xdr:row>62</xdr:row>
      <xdr:rowOff>65899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86415"/>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40429</xdr:rowOff>
    </xdr:from>
    <xdr:to>
      <xdr:col>77</xdr:col>
      <xdr:colOff>44450</xdr:colOff>
      <xdr:row>62</xdr:row>
      <xdr:rowOff>56515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7032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35066</xdr:rowOff>
    </xdr:from>
    <xdr:to>
      <xdr:col>72</xdr:col>
      <xdr:colOff>203200</xdr:colOff>
      <xdr:row>62</xdr:row>
      <xdr:rowOff>40429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64966"/>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17639</xdr:rowOff>
    </xdr:from>
    <xdr:to>
      <xdr:col>68</xdr:col>
      <xdr:colOff>152400</xdr:colOff>
      <xdr:row>62</xdr:row>
      <xdr:rowOff>35066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47539"/>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72602</xdr:rowOff>
    </xdr:from>
    <xdr:to>
      <xdr:col>68</xdr:col>
      <xdr:colOff>203200</xdr:colOff>
      <xdr:row>62</xdr:row>
      <xdr:rowOff>2752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12929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15099</xdr:rowOff>
    </xdr:from>
    <xdr:to>
      <xdr:col>81</xdr:col>
      <xdr:colOff>95250</xdr:colOff>
      <xdr:row>62</xdr:row>
      <xdr:rowOff>116699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4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31626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9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5715</xdr:rowOff>
    </xdr:from>
    <xdr:to>
      <xdr:col>77</xdr:col>
      <xdr:colOff>95250</xdr:colOff>
      <xdr:row>62</xdr:row>
      <xdr:rowOff>107315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117492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161079</xdr:rowOff>
    </xdr:from>
    <xdr:to>
      <xdr:col>73</xdr:col>
      <xdr:colOff>44450</xdr:colOff>
      <xdr:row>62</xdr:row>
      <xdr:rowOff>91229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101406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155716</xdr:rowOff>
    </xdr:from>
    <xdr:to>
      <xdr:col>68</xdr:col>
      <xdr:colOff>203200</xdr:colOff>
      <xdr:row>62</xdr:row>
      <xdr:rowOff>85866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70643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0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138289</xdr:rowOff>
    </xdr:from>
    <xdr:to>
      <xdr:col>64</xdr:col>
      <xdr:colOff>152400</xdr:colOff>
      <xdr:row>62</xdr:row>
      <xdr:rowOff>68439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53216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8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元利償還金の減などにより、前年度と比較し０．７ポイント減の７．３％となった。前年度比では減となり、類似団体の平均値を下回ってはいるが、今後も引き続き、事業の緊急性や優先度のほか、後年度の財政負担の影響等を十分検討したうえで、市債の適正な発行と管理を行い、健全財政の維持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104019</xdr:rowOff>
    </xdr:from>
    <xdr:to>
      <xdr:col>81</xdr:col>
      <xdr:colOff>44450</xdr:colOff>
      <xdr:row>41</xdr:row>
      <xdr:rowOff>13002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96201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13002</xdr:rowOff>
    </xdr:from>
    <xdr:to>
      <xdr:col>77</xdr:col>
      <xdr:colOff>44450</xdr:colOff>
      <xdr:row>41</xdr:row>
      <xdr:rowOff>150888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04245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42</xdr:row>
      <xdr:rowOff>36891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1803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36891</xdr:rowOff>
    </xdr:from>
    <xdr:to>
      <xdr:col>68</xdr:col>
      <xdr:colOff>152400</xdr:colOff>
      <xdr:row>42</xdr:row>
      <xdr:rowOff>128815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2377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69746</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7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133652</xdr:rowOff>
    </xdr:from>
    <xdr:to>
      <xdr:col>77</xdr:col>
      <xdr:colOff>95250</xdr:colOff>
      <xdr:row>41</xdr:row>
      <xdr:rowOff>63802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100088</xdr:rowOff>
    </xdr:from>
    <xdr:to>
      <xdr:col>73</xdr:col>
      <xdr:colOff>44450</xdr:colOff>
      <xdr:row>42</xdr:row>
      <xdr:rowOff>30238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72468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４年度は、地方債残高が減（△４９０百万円）、公営企業会計の起債残高の減等に伴う公営企業債繰入見込額の減（△２５０百万円）及び充当可能基金残高の増（９８７百万円）などにより、前年度と比較して９．９ポイント減の４４．７％となった。</a:t>
          </a:r>
        </a:p>
        <a:p>
          <a:r>
            <a:rPr kumimoji="1" lang="ja-JP" altLang="en-US" sz="1100">
              <a:latin typeface="ＭＳ Ｐゴシック" panose="020B0600070205080204" pitchFamily="50" charset="-128"/>
              <a:ea typeface="ＭＳ Ｐゴシック" panose="020B0600070205080204" pitchFamily="50" charset="-128"/>
            </a:rPr>
            <a:t>　類似団体と比較すると高い数値であることから、一般会計の地方債については、今後も引き続き、キャップ制の徹底により残高の抑制に努め、将来にわたって健全で持続可能な財政運営を維持する。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95072</xdr:rowOff>
    </xdr:from>
    <xdr:to>
      <xdr:col>81</xdr:col>
      <xdr:colOff>44450</xdr:colOff>
      <xdr:row>15</xdr:row>
      <xdr:rowOff>142850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666822"/>
          <a:ext cx="8382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142850</xdr:rowOff>
    </xdr:from>
    <xdr:to>
      <xdr:col>77</xdr:col>
      <xdr:colOff>44450</xdr:colOff>
      <xdr:row>16</xdr:row>
      <xdr:rowOff>37516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714600"/>
          <a:ext cx="88900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37516</xdr:rowOff>
    </xdr:from>
    <xdr:to>
      <xdr:col>72</xdr:col>
      <xdr:colOff>203200</xdr:colOff>
      <xdr:row>16</xdr:row>
      <xdr:rowOff>79019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780716"/>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79019</xdr:rowOff>
    </xdr:from>
    <xdr:to>
      <xdr:col>68</xdr:col>
      <xdr:colOff>152400</xdr:colOff>
      <xdr:row>16</xdr:row>
      <xdr:rowOff>99289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822219"/>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123063</xdr:rowOff>
    </xdr:from>
    <xdr:to>
      <xdr:col>68</xdr:col>
      <xdr:colOff>203200</xdr:colOff>
      <xdr:row>15</xdr:row>
      <xdr:rowOff>53213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63390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122098</xdr:rowOff>
    </xdr:from>
    <xdr:to>
      <xdr:col>64</xdr:col>
      <xdr:colOff>152400</xdr:colOff>
      <xdr:row>15</xdr:row>
      <xdr:rowOff>52248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62425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44272</xdr:rowOff>
    </xdr:from>
    <xdr:to>
      <xdr:col>81</xdr:col>
      <xdr:colOff>95250</xdr:colOff>
      <xdr:row>15</xdr:row>
      <xdr:rowOff>145872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6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16349</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8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92050</xdr:rowOff>
    </xdr:from>
    <xdr:to>
      <xdr:col>77</xdr:col>
      <xdr:colOff>95250</xdr:colOff>
      <xdr:row>16</xdr:row>
      <xdr:rowOff>22200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6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6977</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7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158166</xdr:rowOff>
    </xdr:from>
    <xdr:to>
      <xdr:col>73</xdr:col>
      <xdr:colOff>44450</xdr:colOff>
      <xdr:row>16</xdr:row>
      <xdr:rowOff>88316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7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73093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8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28219</xdr:rowOff>
    </xdr:from>
    <xdr:to>
      <xdr:col>68</xdr:col>
      <xdr:colOff>203200</xdr:colOff>
      <xdr:row>16</xdr:row>
      <xdr:rowOff>129819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7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114596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85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48489</xdr:rowOff>
    </xdr:from>
    <xdr:to>
      <xdr:col>64</xdr:col>
      <xdr:colOff>152400</xdr:colOff>
      <xdr:row>16</xdr:row>
      <xdr:rowOff>150089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134866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長野県岡谷市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47,691
46,889
85.10
22,977,981
22,072,298
812,496
12,298,936
22,381,546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人件費比率は前年度比１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４ポイント増の２２．１％となった。定員適正化計画の取り組みや行財政改革の推進等により、類似団体の平均値よりも低い比率となっている。</a:t>
          </a:r>
        </a:p>
        <a:p>
          <a:r>
            <a:rPr kumimoji="1" lang="ja-JP" altLang="en-US" sz="1100">
              <a:latin typeface="ＭＳ Ｐゴシック" panose="020B0600070205080204" pitchFamily="50" charset="-128"/>
              <a:ea typeface="ＭＳ Ｐゴシック" panose="020B0600070205080204" pitchFamily="50" charset="-128"/>
            </a:rPr>
            <a:t>　今後も引き続き、適正な職員数の管理により、人件費の削減に努める。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36</xdr:row>
      <xdr:rowOff>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94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36</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94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57150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57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57150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57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25400</xdr:rowOff>
    </xdr:from>
    <xdr:to>
      <xdr:col>11</xdr:col>
      <xdr:colOff>60325</xdr:colOff>
      <xdr:row>36</xdr:row>
      <xdr:rowOff>127000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111777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25400</xdr:rowOff>
    </xdr:from>
    <xdr:to>
      <xdr:col>6</xdr:col>
      <xdr:colOff>171450</xdr:colOff>
      <xdr:row>36</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6350</xdr:rowOff>
    </xdr:from>
    <xdr:to>
      <xdr:col>11</xdr:col>
      <xdr:colOff>60325</xdr:colOff>
      <xdr:row>35</xdr:row>
      <xdr:rowOff>107950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118127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原油・物価高騰等の影響による光熱費や、各種の委託料が増となり、前年度に比べ０．９ポイント増の１３．７％となったが、類似団体の平均値よりも下回っている。</a:t>
          </a:r>
        </a:p>
        <a:p>
          <a:r>
            <a:rPr kumimoji="1" lang="ja-JP" altLang="en-US" sz="1100">
              <a:latin typeface="ＭＳ Ｐゴシック" panose="020B0600070205080204" pitchFamily="50" charset="-128"/>
              <a:ea typeface="ＭＳ Ｐゴシック" panose="020B0600070205080204" pitchFamily="50" charset="-128"/>
            </a:rPr>
            <a:t>　引き続き、経費削減に努め、健全な財政運営を推進する。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142240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16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111760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1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111760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3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96520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0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107967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障害者自立支援等給付費の増などにより、前年度に比べ０</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２ポイント増の８．４％となった。</a:t>
          </a:r>
        </a:p>
        <a:p>
          <a:r>
            <a:rPr kumimoji="1" lang="ja-JP" altLang="en-US" sz="1100">
              <a:latin typeface="ＭＳ Ｐゴシック" panose="020B0600070205080204" pitchFamily="50" charset="-128"/>
              <a:ea typeface="ＭＳ Ｐゴシック" panose="020B0600070205080204" pitchFamily="50" charset="-128"/>
            </a:rPr>
            <a:t>　類似団体の平均値を上回っており、今後も少子高齢化の進展等に伴い、扶助費の増加が見込まれることから、適正な水準の維持に努める。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40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4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95250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4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57</xdr:row>
      <xdr:rowOff>95250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類似団体の平均値とほぼ同数値であるが、今後も引き続き、繰出金の内容や必要性等を精査し、繰出金の抑制に努める。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66040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44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134620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44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134620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9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96520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7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170197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病院事業会計への繰出金が増となった一方で、一部事務組合に対する補助費の減などにより、前年度と同じ１４．８％で、類似団体の平均値を上回っている。</a:t>
          </a:r>
        </a:p>
        <a:p>
          <a:r>
            <a:rPr kumimoji="1" lang="ja-JP" altLang="en-US" sz="1100">
              <a:latin typeface="ＭＳ Ｐゴシック" panose="020B0600070205080204" pitchFamily="50" charset="-128"/>
              <a:ea typeface="ＭＳ Ｐゴシック" panose="020B0600070205080204" pitchFamily="50" charset="-128"/>
            </a:rPr>
            <a:t>　補助費等の抑制に向けて、今後も引き続き、補助金負担金の見直しを定期的（３年に１回）に行うなど、適正な補助率の設定と補助額の妥当性等を検証していく。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43180</xdr:rowOff>
    </xdr:from>
    <xdr:to>
      <xdr:col>82</xdr:col>
      <xdr:colOff>107950</xdr:colOff>
      <xdr:row>36</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15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43180</xdr:rowOff>
    </xdr:from>
    <xdr:to>
      <xdr:col>78</xdr:col>
      <xdr:colOff>69850</xdr:colOff>
      <xdr:row>36</xdr:row>
      <xdr:rowOff>77470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15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24130</xdr:rowOff>
    </xdr:from>
    <xdr:to>
      <xdr:col>73</xdr:col>
      <xdr:colOff>180975</xdr:colOff>
      <xdr:row>36</xdr:row>
      <xdr:rowOff>77470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963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xdr:rowOff>
    </xdr:from>
    <xdr:to>
      <xdr:col>69</xdr:col>
      <xdr:colOff>92075</xdr:colOff>
      <xdr:row>36</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73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64770</xdr:rowOff>
    </xdr:from>
    <xdr:to>
      <xdr:col>69</xdr:col>
      <xdr:colOff>142875</xdr:colOff>
      <xdr:row>35</xdr:row>
      <xdr:rowOff>166370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45720</xdr:rowOff>
    </xdr:from>
    <xdr:to>
      <xdr:col>65</xdr:col>
      <xdr:colOff>53975</xdr:colOff>
      <xdr:row>35</xdr:row>
      <xdr:rowOff>147320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157497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163830</xdr:rowOff>
    </xdr:from>
    <xdr:to>
      <xdr:col>82</xdr:col>
      <xdr:colOff>158750</xdr:colOff>
      <xdr:row>36</xdr:row>
      <xdr:rowOff>93980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135907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163830</xdr:rowOff>
    </xdr:from>
    <xdr:to>
      <xdr:col>78</xdr:col>
      <xdr:colOff>120650</xdr:colOff>
      <xdr:row>36</xdr:row>
      <xdr:rowOff>93980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78757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26670</xdr:rowOff>
    </xdr:from>
    <xdr:to>
      <xdr:col>74</xdr:col>
      <xdr:colOff>31750</xdr:colOff>
      <xdr:row>36</xdr:row>
      <xdr:rowOff>128270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113047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28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144780</xdr:rowOff>
    </xdr:from>
    <xdr:to>
      <xdr:col>69</xdr:col>
      <xdr:colOff>142875</xdr:colOff>
      <xdr:row>36</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59707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121920</xdr:rowOff>
    </xdr:from>
    <xdr:to>
      <xdr:col>65</xdr:col>
      <xdr:colOff>53975</xdr:colOff>
      <xdr:row>36</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36847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元利償還金の減により、前年度に比べ０．２ポイント減の１４．５％となり、類似団体の平均値を下回っている。公債費の増加は財政の硬直化を招くことから、引き続き、キャップ制の徹底による地方債残高の抑制を図るとともに、事業の緊急性や優先度のほか、後年度の財政負担の影響等を十分検討したうえで、市債の適正な発行と管理を行い、健全財政の維持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56135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486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577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67563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3720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79</xdr:row>
      <xdr:rowOff>5842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440663"/>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xdr:rowOff>
    </xdr:from>
    <xdr:to>
      <xdr:col>11</xdr:col>
      <xdr:colOff>60325</xdr:colOff>
      <xdr:row>78</xdr:row>
      <xdr:rowOff>118363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126492</xdr:rowOff>
    </xdr:from>
    <xdr:to>
      <xdr:col>6</xdr:col>
      <xdr:colOff>171450</xdr:colOff>
      <xdr:row>79</xdr:row>
      <xdr:rowOff>56642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41419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類似団体の平均値を下回っているが、今後も引き続き、事務事業の見直し等による経常経費の節減に努め、持続可能な行財政運営に努める。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133858</xdr:rowOff>
    </xdr:from>
    <xdr:to>
      <xdr:col>82</xdr:col>
      <xdr:colOff>107950</xdr:colOff>
      <xdr:row>76</xdr:row>
      <xdr:rowOff>90424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9260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77</xdr:row>
      <xdr:rowOff>14987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92608"/>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77</xdr:row>
      <xdr:rowOff>14987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84048"/>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53848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291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83058</xdr:rowOff>
    </xdr:from>
    <xdr:to>
      <xdr:col>78</xdr:col>
      <xdr:colOff>120650</xdr:colOff>
      <xdr:row>76</xdr:row>
      <xdr:rowOff>13208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23385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59961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長野県岡谷市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102345</xdr:rowOff>
    </xdr:from>
    <xdr:to>
      <xdr:col>29</xdr:col>
      <xdr:colOff>127000</xdr:colOff>
      <xdr:row>16</xdr:row>
      <xdr:rowOff>115732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893170"/>
          <a:ext cx="647700" cy="13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102345</xdr:rowOff>
    </xdr:from>
    <xdr:to>
      <xdr:col>26</xdr:col>
      <xdr:colOff>50800</xdr:colOff>
      <xdr:row>16</xdr:row>
      <xdr:rowOff>169567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93170"/>
          <a:ext cx="698500" cy="67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169567</xdr:rowOff>
    </xdr:from>
    <xdr:to>
      <xdr:col>22</xdr:col>
      <xdr:colOff>114300</xdr:colOff>
      <xdr:row>17</xdr:row>
      <xdr:rowOff>124876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60392"/>
          <a:ext cx="698500" cy="126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124876</xdr:rowOff>
    </xdr:from>
    <xdr:to>
      <xdr:col>18</xdr:col>
      <xdr:colOff>177800</xdr:colOff>
      <xdr:row>17</xdr:row>
      <xdr:rowOff>131534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87151"/>
          <a:ext cx="698500" cy="6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40509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58369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64932</xdr:rowOff>
    </xdr:from>
    <xdr:to>
      <xdr:col>29</xdr:col>
      <xdr:colOff>177800</xdr:colOff>
      <xdr:row>16</xdr:row>
      <xdr:rowOff>166532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55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37009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51545</xdr:rowOff>
    </xdr:from>
    <xdr:to>
      <xdr:col>26</xdr:col>
      <xdr:colOff>101600</xdr:colOff>
      <xdr:row>16</xdr:row>
      <xdr:rowOff>153145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4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137922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928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118767</xdr:rowOff>
    </xdr:from>
    <xdr:to>
      <xdr:col>22</xdr:col>
      <xdr:colOff>165100</xdr:colOff>
      <xdr:row>17</xdr:row>
      <xdr:rowOff>48917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0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33694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99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74076</xdr:rowOff>
    </xdr:from>
    <xdr:to>
      <xdr:col>19</xdr:col>
      <xdr:colOff>38100</xdr:colOff>
      <xdr:row>18</xdr:row>
      <xdr:rowOff>4226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3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0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80734</xdr:rowOff>
    </xdr:from>
    <xdr:to>
      <xdr:col>15</xdr:col>
      <xdr:colOff>101600</xdr:colOff>
      <xdr:row>18</xdr:row>
      <xdr:rowOff>10884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4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21061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1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156718</xdr:rowOff>
    </xdr:from>
    <xdr:to>
      <xdr:col>29</xdr:col>
      <xdr:colOff>127000</xdr:colOff>
      <xdr:row>37</xdr:row>
      <xdr:rowOff>6887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109968"/>
          <a:ext cx="647700" cy="21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57734</xdr:rowOff>
    </xdr:from>
    <xdr:to>
      <xdr:col>26</xdr:col>
      <xdr:colOff>50800</xdr:colOff>
      <xdr:row>37</xdr:row>
      <xdr:rowOff>6887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7010984"/>
          <a:ext cx="698500" cy="120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57734</xdr:rowOff>
    </xdr:from>
    <xdr:to>
      <xdr:col>22</xdr:col>
      <xdr:colOff>114300</xdr:colOff>
      <xdr:row>36</xdr:row>
      <xdr:rowOff>74520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010984"/>
          <a:ext cx="698500" cy="1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16880</xdr:rowOff>
    </xdr:from>
    <xdr:to>
      <xdr:col>18</xdr:col>
      <xdr:colOff>177800</xdr:colOff>
      <xdr:row>36</xdr:row>
      <xdr:rowOff>74520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970130"/>
          <a:ext cx="698500" cy="5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8992</xdr:rowOff>
    </xdr:from>
    <xdr:to>
      <xdr:col>19</xdr:col>
      <xdr:colOff>38100</xdr:colOff>
      <xdr:row>37</xdr:row>
      <xdr:rowOff>110592</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95369</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22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165746</xdr:rowOff>
    </xdr:from>
    <xdr:to>
      <xdr:col>15</xdr:col>
      <xdr:colOff>101600</xdr:colOff>
      <xdr:row>37</xdr:row>
      <xdr:rowOff>95896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7118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80673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2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105918</xdr:rowOff>
    </xdr:from>
    <xdr:to>
      <xdr:col>29</xdr:col>
      <xdr:colOff>177800</xdr:colOff>
      <xdr:row>37</xdr:row>
      <xdr:rowOff>36068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059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77995</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127537</xdr:rowOff>
    </xdr:from>
    <xdr:to>
      <xdr:col>26</xdr:col>
      <xdr:colOff>101600</xdr:colOff>
      <xdr:row>37</xdr:row>
      <xdr:rowOff>57687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08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42464</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167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6934</xdr:rowOff>
    </xdr:from>
    <xdr:to>
      <xdr:col>22</xdr:col>
      <xdr:colOff>165100</xdr:colOff>
      <xdr:row>36</xdr:row>
      <xdr:rowOff>108534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60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93311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04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23720</xdr:rowOff>
    </xdr:from>
    <xdr:to>
      <xdr:col>19</xdr:col>
      <xdr:colOff>38100</xdr:colOff>
      <xdr:row>36</xdr:row>
      <xdr:rowOff>125320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76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135497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74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308980</xdr:rowOff>
    </xdr:from>
    <xdr:to>
      <xdr:col>15</xdr:col>
      <xdr:colOff>101600</xdr:colOff>
      <xdr:row>36</xdr:row>
      <xdr:rowOff>67680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19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77857</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6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長野県岡谷市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47,691
46,889
85.10
22,977,981
22,072,298
812,496
12,298,936
22,381,546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64931</xdr:rowOff>
    </xdr:from>
    <xdr:to>
      <xdr:col>24</xdr:col>
      <xdr:colOff>63500</xdr:colOff>
      <xdr:row>35</xdr:row>
      <xdr:rowOff>109313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65681"/>
          <a:ext cx="838200" cy="4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109313</xdr:rowOff>
    </xdr:from>
    <xdr:to>
      <xdr:col>19</xdr:col>
      <xdr:colOff>177800</xdr:colOff>
      <xdr:row>35</xdr:row>
      <xdr:rowOff>158690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10063"/>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158690</xdr:rowOff>
    </xdr:from>
    <xdr:to>
      <xdr:col>15</xdr:col>
      <xdr:colOff>50800</xdr:colOff>
      <xdr:row>37</xdr:row>
      <xdr:rowOff>25661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59440"/>
          <a:ext cx="889000" cy="20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14051</xdr:rowOff>
    </xdr:from>
    <xdr:to>
      <xdr:col>10</xdr:col>
      <xdr:colOff>114300</xdr:colOff>
      <xdr:row>37</xdr:row>
      <xdr:rowOff>25661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57701"/>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10539</xdr:rowOff>
    </xdr:from>
    <xdr:to>
      <xdr:col>10</xdr:col>
      <xdr:colOff>165100</xdr:colOff>
      <xdr:row>37</xdr:row>
      <xdr:rowOff>112139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103266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21186</xdr:rowOff>
    </xdr:from>
    <xdr:to>
      <xdr:col>6</xdr:col>
      <xdr:colOff>38100</xdr:colOff>
      <xdr:row>37</xdr:row>
      <xdr:rowOff>122786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113913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14131</xdr:rowOff>
    </xdr:from>
    <xdr:to>
      <xdr:col>24</xdr:col>
      <xdr:colOff>114300</xdr:colOff>
      <xdr:row>35</xdr:row>
      <xdr:rowOff>115731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164008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9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58513</xdr:rowOff>
    </xdr:from>
    <xdr:to>
      <xdr:col>20</xdr:col>
      <xdr:colOff>38100</xdr:colOff>
      <xdr:row>35</xdr:row>
      <xdr:rowOff>160113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151240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5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107890</xdr:rowOff>
    </xdr:from>
    <xdr:to>
      <xdr:col>15</xdr:col>
      <xdr:colOff>101600</xdr:colOff>
      <xdr:row>36</xdr:row>
      <xdr:rowOff>38040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29167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146311</xdr:rowOff>
    </xdr:from>
    <xdr:to>
      <xdr:col>10</xdr:col>
      <xdr:colOff>165100</xdr:colOff>
      <xdr:row>37</xdr:row>
      <xdr:rowOff>76461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92988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134701</xdr:rowOff>
    </xdr:from>
    <xdr:to>
      <xdr:col>6</xdr:col>
      <xdr:colOff>38100</xdr:colOff>
      <xdr:row>37</xdr:row>
      <xdr:rowOff>64851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81378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44474</xdr:rowOff>
    </xdr:from>
    <xdr:to>
      <xdr:col>24</xdr:col>
      <xdr:colOff>63500</xdr:colOff>
      <xdr:row>58</xdr:row>
      <xdr:rowOff>59754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88574"/>
          <a:ext cx="838200" cy="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59754</xdr:rowOff>
    </xdr:from>
    <xdr:to>
      <xdr:col>19</xdr:col>
      <xdr:colOff>177800</xdr:colOff>
      <xdr:row>58</xdr:row>
      <xdr:rowOff>94812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03854"/>
          <a:ext cx="889000" cy="3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82340</xdr:rowOff>
    </xdr:from>
    <xdr:to>
      <xdr:col>15</xdr:col>
      <xdr:colOff>50800</xdr:colOff>
      <xdr:row>58</xdr:row>
      <xdr:rowOff>94812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26440"/>
          <a:ext cx="889000" cy="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82340</xdr:rowOff>
    </xdr:from>
    <xdr:to>
      <xdr:col>10</xdr:col>
      <xdr:colOff>114300</xdr:colOff>
      <xdr:row>58</xdr:row>
      <xdr:rowOff>109150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26440"/>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127552</xdr:rowOff>
    </xdr:from>
    <xdr:to>
      <xdr:col>10</xdr:col>
      <xdr:colOff>165100</xdr:colOff>
      <xdr:row>58</xdr:row>
      <xdr:rowOff>57702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74229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153338</xdr:rowOff>
    </xdr:from>
    <xdr:to>
      <xdr:col>6</xdr:col>
      <xdr:colOff>38100</xdr:colOff>
      <xdr:row>58</xdr:row>
      <xdr:rowOff>83488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100015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165124</xdr:rowOff>
    </xdr:from>
    <xdr:to>
      <xdr:col>24</xdr:col>
      <xdr:colOff>114300</xdr:colOff>
      <xdr:row>58</xdr:row>
      <xdr:rowOff>95274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3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80051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8954</xdr:rowOff>
    </xdr:from>
    <xdr:to>
      <xdr:col>20</xdr:col>
      <xdr:colOff>38100</xdr:colOff>
      <xdr:row>58</xdr:row>
      <xdr:rowOff>110554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101681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44012</xdr:rowOff>
    </xdr:from>
    <xdr:to>
      <xdr:col>15</xdr:col>
      <xdr:colOff>101600</xdr:colOff>
      <xdr:row>58</xdr:row>
      <xdr:rowOff>145612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136739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8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31540</xdr:rowOff>
    </xdr:from>
    <xdr:to>
      <xdr:col>10</xdr:col>
      <xdr:colOff>165100</xdr:colOff>
      <xdr:row>58</xdr:row>
      <xdr:rowOff>133140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124267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6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58350</xdr:rowOff>
    </xdr:from>
    <xdr:to>
      <xdr:col>6</xdr:col>
      <xdr:colOff>38100</xdr:colOff>
      <xdr:row>58</xdr:row>
      <xdr:rowOff>159950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151077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46682</xdr:rowOff>
    </xdr:from>
    <xdr:to>
      <xdr:col>24</xdr:col>
      <xdr:colOff>63500</xdr:colOff>
      <xdr:row>78</xdr:row>
      <xdr:rowOff>57930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9782"/>
          <a:ext cx="8382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15501</xdr:rowOff>
    </xdr:from>
    <xdr:to>
      <xdr:col>19</xdr:col>
      <xdr:colOff>177800</xdr:colOff>
      <xdr:row>78</xdr:row>
      <xdr:rowOff>57930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88601"/>
          <a:ext cx="889000" cy="4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15501</xdr:rowOff>
    </xdr:from>
    <xdr:to>
      <xdr:col>15</xdr:col>
      <xdr:colOff>50800</xdr:colOff>
      <xdr:row>78</xdr:row>
      <xdr:rowOff>28325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88601"/>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28325</xdr:rowOff>
    </xdr:from>
    <xdr:to>
      <xdr:col>10</xdr:col>
      <xdr:colOff>114300</xdr:colOff>
      <xdr:row>78</xdr:row>
      <xdr:rowOff>59872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1425"/>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171425</xdr:rowOff>
    </xdr:from>
    <xdr:to>
      <xdr:col>10</xdr:col>
      <xdr:colOff>165100</xdr:colOff>
      <xdr:row>78</xdr:row>
      <xdr:rowOff>101575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92702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167149</xdr:rowOff>
    </xdr:from>
    <xdr:to>
      <xdr:col>6</xdr:col>
      <xdr:colOff>38100</xdr:colOff>
      <xdr:row>78</xdr:row>
      <xdr:rowOff>97299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113826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167332</xdr:rowOff>
    </xdr:from>
    <xdr:to>
      <xdr:col>24</xdr:col>
      <xdr:colOff>114300</xdr:colOff>
      <xdr:row>78</xdr:row>
      <xdr:rowOff>97482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82259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7130</xdr:rowOff>
    </xdr:from>
    <xdr:to>
      <xdr:col>20</xdr:col>
      <xdr:colOff>38100</xdr:colOff>
      <xdr:row>78</xdr:row>
      <xdr:rowOff>108730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99857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136151</xdr:rowOff>
    </xdr:from>
    <xdr:to>
      <xdr:col>15</xdr:col>
      <xdr:colOff>101600</xdr:colOff>
      <xdr:row>78</xdr:row>
      <xdr:rowOff>66301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57428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3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148975</xdr:rowOff>
    </xdr:from>
    <xdr:to>
      <xdr:col>10</xdr:col>
      <xdr:colOff>165100</xdr:colOff>
      <xdr:row>78</xdr:row>
      <xdr:rowOff>79125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95652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12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9072</xdr:rowOff>
    </xdr:from>
    <xdr:to>
      <xdr:col>6</xdr:col>
      <xdr:colOff>38100</xdr:colOff>
      <xdr:row>78</xdr:row>
      <xdr:rowOff>110672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101799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7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25845</xdr:rowOff>
    </xdr:from>
    <xdr:to>
      <xdr:col>24</xdr:col>
      <xdr:colOff>63500</xdr:colOff>
      <xdr:row>98</xdr:row>
      <xdr:rowOff>279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56495"/>
          <a:ext cx="838200" cy="14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25845</xdr:rowOff>
    </xdr:from>
    <xdr:to>
      <xdr:col>19</xdr:col>
      <xdr:colOff>177800</xdr:colOff>
      <xdr:row>98</xdr:row>
      <xdr:rowOff>113818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56495"/>
          <a:ext cx="889000" cy="25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113818</xdr:rowOff>
    </xdr:from>
    <xdr:to>
      <xdr:col>15</xdr:col>
      <xdr:colOff>50800</xdr:colOff>
      <xdr:row>98</xdr:row>
      <xdr:rowOff>114591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15918"/>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114591</xdr:rowOff>
    </xdr:from>
    <xdr:to>
      <xdr:col>10</xdr:col>
      <xdr:colOff>114300</xdr:colOff>
      <xdr:row>98</xdr:row>
      <xdr:rowOff>146089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16691"/>
          <a:ext cx="889000" cy="3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31483</xdr:rowOff>
    </xdr:from>
    <xdr:to>
      <xdr:col>10</xdr:col>
      <xdr:colOff>165100</xdr:colOff>
      <xdr:row>97</xdr:row>
      <xdr:rowOff>133083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149610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80975</xdr:rowOff>
    </xdr:from>
    <xdr:to>
      <xdr:col>6</xdr:col>
      <xdr:colOff>38100</xdr:colOff>
      <xdr:row>98</xdr:row>
      <xdr:rowOff>11125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27652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120929</xdr:rowOff>
    </xdr:from>
    <xdr:to>
      <xdr:col>24</xdr:col>
      <xdr:colOff>114300</xdr:colOff>
      <xdr:row>98</xdr:row>
      <xdr:rowOff>51079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99356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146495</xdr:rowOff>
    </xdr:from>
    <xdr:to>
      <xdr:col>20</xdr:col>
      <xdr:colOff>38100</xdr:colOff>
      <xdr:row>97</xdr:row>
      <xdr:rowOff>76645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67772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63018</xdr:rowOff>
    </xdr:from>
    <xdr:to>
      <xdr:col>15</xdr:col>
      <xdr:colOff>101600</xdr:colOff>
      <xdr:row>98</xdr:row>
      <xdr:rowOff>164618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155745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63791</xdr:rowOff>
    </xdr:from>
    <xdr:to>
      <xdr:col>10</xdr:col>
      <xdr:colOff>165100</xdr:colOff>
      <xdr:row>98</xdr:row>
      <xdr:rowOff>165391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156518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5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95289</xdr:rowOff>
    </xdr:from>
    <xdr:to>
      <xdr:col>6</xdr:col>
      <xdr:colOff>38100</xdr:colOff>
      <xdr:row>99</xdr:row>
      <xdr:rowOff>25439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16566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9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92902</xdr:rowOff>
    </xdr:from>
    <xdr:to>
      <xdr:col>55</xdr:col>
      <xdr:colOff>0</xdr:colOff>
      <xdr:row>36</xdr:row>
      <xdr:rowOff>163235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65102"/>
          <a:ext cx="8382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79306</xdr:rowOff>
    </xdr:from>
    <xdr:to>
      <xdr:col>50</xdr:col>
      <xdr:colOff>114300</xdr:colOff>
      <xdr:row>36</xdr:row>
      <xdr:rowOff>163235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22806"/>
          <a:ext cx="889000" cy="111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79306</xdr:rowOff>
    </xdr:from>
    <xdr:to>
      <xdr:col>45</xdr:col>
      <xdr:colOff>177800</xdr:colOff>
      <xdr:row>37</xdr:row>
      <xdr:rowOff>150020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22806"/>
          <a:ext cx="889000" cy="127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150020</xdr:rowOff>
    </xdr:from>
    <xdr:to>
      <xdr:col>41</xdr:col>
      <xdr:colOff>50800</xdr:colOff>
      <xdr:row>38</xdr:row>
      <xdr:rowOff>20131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93670"/>
          <a:ext cx="889000" cy="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101432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42102</xdr:rowOff>
    </xdr:from>
    <xdr:to>
      <xdr:col>55</xdr:col>
      <xdr:colOff>50800</xdr:colOff>
      <xdr:row>36</xdr:row>
      <xdr:rowOff>143702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20529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112435</xdr:rowOff>
    </xdr:from>
    <xdr:to>
      <xdr:col>50</xdr:col>
      <xdr:colOff>165100</xdr:colOff>
      <xdr:row>37</xdr:row>
      <xdr:rowOff>42585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8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33712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37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28506</xdr:rowOff>
    </xdr:from>
    <xdr:to>
      <xdr:col>46</xdr:col>
      <xdr:colOff>38100</xdr:colOff>
      <xdr:row>30</xdr:row>
      <xdr:rowOff>130106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121233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26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99220</xdr:rowOff>
    </xdr:from>
    <xdr:to>
      <xdr:col>41</xdr:col>
      <xdr:colOff>101600</xdr:colOff>
      <xdr:row>38</xdr:row>
      <xdr:rowOff>29370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45897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140781</xdr:rowOff>
    </xdr:from>
    <xdr:to>
      <xdr:col>36</xdr:col>
      <xdr:colOff>165100</xdr:colOff>
      <xdr:row>38</xdr:row>
      <xdr:rowOff>70931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87458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162118</xdr:rowOff>
    </xdr:from>
    <xdr:to>
      <xdr:col>55</xdr:col>
      <xdr:colOff>0</xdr:colOff>
      <xdr:row>57</xdr:row>
      <xdr:rowOff>86970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63318"/>
          <a:ext cx="838200" cy="9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162118</xdr:rowOff>
    </xdr:from>
    <xdr:to>
      <xdr:col>50</xdr:col>
      <xdr:colOff>114300</xdr:colOff>
      <xdr:row>57</xdr:row>
      <xdr:rowOff>51033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63318"/>
          <a:ext cx="889000" cy="6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51033</xdr:rowOff>
    </xdr:from>
    <xdr:to>
      <xdr:col>45</xdr:col>
      <xdr:colOff>177800</xdr:colOff>
      <xdr:row>57</xdr:row>
      <xdr:rowOff>88486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23683"/>
          <a:ext cx="889000" cy="3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88486</xdr:rowOff>
    </xdr:from>
    <xdr:to>
      <xdr:col>41</xdr:col>
      <xdr:colOff>50800</xdr:colOff>
      <xdr:row>58</xdr:row>
      <xdr:rowOff>44549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61136"/>
          <a:ext cx="889000" cy="12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36170</xdr:rowOff>
    </xdr:from>
    <xdr:to>
      <xdr:col>55</xdr:col>
      <xdr:colOff>50800</xdr:colOff>
      <xdr:row>57</xdr:row>
      <xdr:rowOff>137770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14597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111318</xdr:rowOff>
    </xdr:from>
    <xdr:to>
      <xdr:col>50</xdr:col>
      <xdr:colOff>165100</xdr:colOff>
      <xdr:row>57</xdr:row>
      <xdr:rowOff>41468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1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32595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233</xdr:rowOff>
    </xdr:from>
    <xdr:to>
      <xdr:col>46</xdr:col>
      <xdr:colOff>38100</xdr:colOff>
      <xdr:row>57</xdr:row>
      <xdr:rowOff>101833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7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92960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37686</xdr:rowOff>
    </xdr:from>
    <xdr:to>
      <xdr:col>41</xdr:col>
      <xdr:colOff>101600</xdr:colOff>
      <xdr:row>57</xdr:row>
      <xdr:rowOff>139286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130413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0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165199</xdr:rowOff>
    </xdr:from>
    <xdr:to>
      <xdr:col>36</xdr:col>
      <xdr:colOff>165100</xdr:colOff>
      <xdr:row>58</xdr:row>
      <xdr:rowOff>95349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3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86476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3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55902</xdr:rowOff>
    </xdr:from>
    <xdr:to>
      <xdr:col>55</xdr:col>
      <xdr:colOff>0</xdr:colOff>
      <xdr:row>78</xdr:row>
      <xdr:rowOff>88156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29002"/>
          <a:ext cx="838200" cy="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7118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150237</xdr:rowOff>
    </xdr:from>
    <xdr:to>
      <xdr:col>50</xdr:col>
      <xdr:colOff>114300</xdr:colOff>
      <xdr:row>78</xdr:row>
      <xdr:rowOff>88156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51887"/>
          <a:ext cx="889000" cy="10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150237</xdr:rowOff>
    </xdr:from>
    <xdr:to>
      <xdr:col>45</xdr:col>
      <xdr:colOff>177800</xdr:colOff>
      <xdr:row>78</xdr:row>
      <xdr:rowOff>133964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51887"/>
          <a:ext cx="889000" cy="15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133964</xdr:rowOff>
    </xdr:from>
    <xdr:to>
      <xdr:col>41</xdr:col>
      <xdr:colOff>50800</xdr:colOff>
      <xdr:row>78</xdr:row>
      <xdr:rowOff>147200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07064"/>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30107</xdr:rowOff>
    </xdr:from>
    <xdr:to>
      <xdr:col>41</xdr:col>
      <xdr:colOff>101600</xdr:colOff>
      <xdr:row>78</xdr:row>
      <xdr:rowOff>131707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148234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65419</xdr:rowOff>
    </xdr:from>
    <xdr:to>
      <xdr:col>36</xdr:col>
      <xdr:colOff>165100</xdr:colOff>
      <xdr:row>78</xdr:row>
      <xdr:rowOff>167019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3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12096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1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5102</xdr:rowOff>
    </xdr:from>
    <xdr:to>
      <xdr:col>55</xdr:col>
      <xdr:colOff>50800</xdr:colOff>
      <xdr:row>78</xdr:row>
      <xdr:rowOff>106702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27979</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2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37356</xdr:rowOff>
    </xdr:from>
    <xdr:to>
      <xdr:col>50</xdr:col>
      <xdr:colOff>165100</xdr:colOff>
      <xdr:row>78</xdr:row>
      <xdr:rowOff>138956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130083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0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99437</xdr:rowOff>
    </xdr:from>
    <xdr:to>
      <xdr:col>46</xdr:col>
      <xdr:colOff>38100</xdr:colOff>
      <xdr:row>78</xdr:row>
      <xdr:rowOff>29587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0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46114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7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83164</xdr:rowOff>
    </xdr:from>
    <xdr:to>
      <xdr:col>41</xdr:col>
      <xdr:colOff>101600</xdr:colOff>
      <xdr:row>79</xdr:row>
      <xdr:rowOff>13314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5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4441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4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96400</xdr:rowOff>
    </xdr:from>
    <xdr:to>
      <xdr:col>36</xdr:col>
      <xdr:colOff>165100</xdr:colOff>
      <xdr:row>79</xdr:row>
      <xdr:rowOff>26550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17677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51389</xdr:rowOff>
    </xdr:from>
    <xdr:to>
      <xdr:col>55</xdr:col>
      <xdr:colOff>0</xdr:colOff>
      <xdr:row>98</xdr:row>
      <xdr:rowOff>105724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682039"/>
          <a:ext cx="838200" cy="22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51389</xdr:rowOff>
    </xdr:from>
    <xdr:to>
      <xdr:col>50</xdr:col>
      <xdr:colOff>114300</xdr:colOff>
      <xdr:row>98</xdr:row>
      <xdr:rowOff>131042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682039"/>
          <a:ext cx="889000" cy="25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124098</xdr:rowOff>
    </xdr:from>
    <xdr:to>
      <xdr:col>45</xdr:col>
      <xdr:colOff>177800</xdr:colOff>
      <xdr:row>98</xdr:row>
      <xdr:rowOff>131042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926198"/>
          <a:ext cx="889000" cy="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124098</xdr:rowOff>
    </xdr:from>
    <xdr:to>
      <xdr:col>41</xdr:col>
      <xdr:colOff>50800</xdr:colOff>
      <xdr:row>99</xdr:row>
      <xdr:rowOff>40002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926198"/>
          <a:ext cx="889000" cy="8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105474</xdr:rowOff>
    </xdr:from>
    <xdr:to>
      <xdr:col>41</xdr:col>
      <xdr:colOff>101600</xdr:colOff>
      <xdr:row>97</xdr:row>
      <xdr:rowOff>35624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6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52151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33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170952</xdr:rowOff>
    </xdr:from>
    <xdr:to>
      <xdr:col>36</xdr:col>
      <xdr:colOff>165100</xdr:colOff>
      <xdr:row>97</xdr:row>
      <xdr:rowOff>101102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3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117629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0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54924</xdr:rowOff>
    </xdr:from>
    <xdr:to>
      <xdr:col>55</xdr:col>
      <xdr:colOff>50800</xdr:colOff>
      <xdr:row>98</xdr:row>
      <xdr:rowOff>156524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8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141301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589</xdr:rowOff>
    </xdr:from>
    <xdr:to>
      <xdr:col>50</xdr:col>
      <xdr:colOff>165100</xdr:colOff>
      <xdr:row>97</xdr:row>
      <xdr:rowOff>102189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93316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72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80242</xdr:rowOff>
    </xdr:from>
    <xdr:to>
      <xdr:col>46</xdr:col>
      <xdr:colOff>38100</xdr:colOff>
      <xdr:row>99</xdr:row>
      <xdr:rowOff>10392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88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1519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97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73298</xdr:rowOff>
    </xdr:from>
    <xdr:to>
      <xdr:col>41</xdr:col>
      <xdr:colOff>101600</xdr:colOff>
      <xdr:row>99</xdr:row>
      <xdr:rowOff>3448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166025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96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160652</xdr:rowOff>
    </xdr:from>
    <xdr:to>
      <xdr:col>36</xdr:col>
      <xdr:colOff>165100</xdr:colOff>
      <xdr:row>99</xdr:row>
      <xdr:rowOff>90802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9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81929</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37428" y="170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133802</xdr:rowOff>
    </xdr:from>
    <xdr:to>
      <xdr:col>85</xdr:col>
      <xdr:colOff>127000</xdr:colOff>
      <xdr:row>36</xdr:row>
      <xdr:rowOff>149393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134552"/>
          <a:ext cx="838200" cy="18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2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149393</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321593"/>
          <a:ext cx="889000" cy="33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166860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5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83002</xdr:rowOff>
    </xdr:from>
    <xdr:to>
      <xdr:col>85</xdr:col>
      <xdr:colOff>177800</xdr:colOff>
      <xdr:row>36</xdr:row>
      <xdr:rowOff>13152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08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105879</xdr:rowOff>
    </xdr:from>
    <xdr:ext cx="534377"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593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98593</xdr:rowOff>
    </xdr:from>
    <xdr:to>
      <xdr:col>81</xdr:col>
      <xdr:colOff>101600</xdr:colOff>
      <xdr:row>37</xdr:row>
      <xdr:rowOff>28743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27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45270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04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51118</xdr:rowOff>
    </xdr:from>
    <xdr:to>
      <xdr:col>85</xdr:col>
      <xdr:colOff>127000</xdr:colOff>
      <xdr:row>76</xdr:row>
      <xdr:rowOff>62382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081318"/>
          <a:ext cx="8382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11481</xdr:rowOff>
    </xdr:from>
    <xdr:to>
      <xdr:col>81</xdr:col>
      <xdr:colOff>50800</xdr:colOff>
      <xdr:row>76</xdr:row>
      <xdr:rowOff>51118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041681"/>
          <a:ext cx="889000" cy="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139014</xdr:rowOff>
    </xdr:from>
    <xdr:to>
      <xdr:col>76</xdr:col>
      <xdr:colOff>114300</xdr:colOff>
      <xdr:row>76</xdr:row>
      <xdr:rowOff>11481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997764"/>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83236</xdr:rowOff>
    </xdr:from>
    <xdr:to>
      <xdr:col>71</xdr:col>
      <xdr:colOff>177800</xdr:colOff>
      <xdr:row>75</xdr:row>
      <xdr:rowOff>139014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941986"/>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88192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80700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11582</xdr:rowOff>
    </xdr:from>
    <xdr:to>
      <xdr:col>85</xdr:col>
      <xdr:colOff>177800</xdr:colOff>
      <xdr:row>76</xdr:row>
      <xdr:rowOff>113182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161459</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02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318</xdr:rowOff>
    </xdr:from>
    <xdr:to>
      <xdr:col>81</xdr:col>
      <xdr:colOff>101600</xdr:colOff>
      <xdr:row>76</xdr:row>
      <xdr:rowOff>101918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93045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1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132131</xdr:rowOff>
    </xdr:from>
    <xdr:to>
      <xdr:col>76</xdr:col>
      <xdr:colOff>165100</xdr:colOff>
      <xdr:row>76</xdr:row>
      <xdr:rowOff>62281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99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53408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0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88214</xdr:rowOff>
    </xdr:from>
    <xdr:to>
      <xdr:col>72</xdr:col>
      <xdr:colOff>38100</xdr:colOff>
      <xdr:row>76</xdr:row>
      <xdr:rowOff>18365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469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34891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7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32436</xdr:rowOff>
    </xdr:from>
    <xdr:to>
      <xdr:col>67</xdr:col>
      <xdr:colOff>101600</xdr:colOff>
      <xdr:row>75</xdr:row>
      <xdr:rowOff>134036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8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150563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6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96838</xdr:rowOff>
    </xdr:from>
    <xdr:to>
      <xdr:col>85</xdr:col>
      <xdr:colOff>127000</xdr:colOff>
      <xdr:row>97</xdr:row>
      <xdr:rowOff>114719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27488"/>
          <a:ext cx="8382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96838</xdr:rowOff>
    </xdr:from>
    <xdr:to>
      <xdr:col>81</xdr:col>
      <xdr:colOff>50800</xdr:colOff>
      <xdr:row>98</xdr:row>
      <xdr:rowOff>137795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27488"/>
          <a:ext cx="889000" cy="2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92418</xdr:rowOff>
    </xdr:from>
    <xdr:to>
      <xdr:col>76</xdr:col>
      <xdr:colOff>114300</xdr:colOff>
      <xdr:row>98</xdr:row>
      <xdr:rowOff>137795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94518"/>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92418</xdr:rowOff>
    </xdr:from>
    <xdr:to>
      <xdr:col>71</xdr:col>
      <xdr:colOff>177800</xdr:colOff>
      <xdr:row>98</xdr:row>
      <xdr:rowOff>129363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94518"/>
          <a:ext cx="889000" cy="3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63919</xdr:rowOff>
    </xdr:from>
    <xdr:to>
      <xdr:col>85</xdr:col>
      <xdr:colOff>177800</xdr:colOff>
      <xdr:row>97</xdr:row>
      <xdr:rowOff>165519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42346</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7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46038</xdr:rowOff>
    </xdr:from>
    <xdr:to>
      <xdr:col>81</xdr:col>
      <xdr:colOff>101600</xdr:colOff>
      <xdr:row>97</xdr:row>
      <xdr:rowOff>147638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138765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76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86995</xdr:rowOff>
    </xdr:from>
    <xdr:to>
      <xdr:col>76</xdr:col>
      <xdr:colOff>165100</xdr:colOff>
      <xdr:row>99</xdr:row>
      <xdr:rowOff>17145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8272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8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41618</xdr:rowOff>
    </xdr:from>
    <xdr:to>
      <xdr:col>72</xdr:col>
      <xdr:colOff>38100</xdr:colOff>
      <xdr:row>98</xdr:row>
      <xdr:rowOff>143218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134345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3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78563</xdr:rowOff>
    </xdr:from>
    <xdr:to>
      <xdr:col>67</xdr:col>
      <xdr:colOff>101600</xdr:colOff>
      <xdr:row>99</xdr:row>
      <xdr:rowOff>8713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171290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7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130930</xdr:rowOff>
    </xdr:from>
    <xdr:to>
      <xdr:col>102</xdr:col>
      <xdr:colOff>165100</xdr:colOff>
      <xdr:row>39</xdr:row>
      <xdr:rowOff>61080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77607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136808</xdr:rowOff>
    </xdr:from>
    <xdr:to>
      <xdr:col>98</xdr:col>
      <xdr:colOff>38100</xdr:colOff>
      <xdr:row>39</xdr:row>
      <xdr:rowOff>66958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83485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12408</xdr:rowOff>
    </xdr:from>
    <xdr:to>
      <xdr:col>116</xdr:col>
      <xdr:colOff>63500</xdr:colOff>
      <xdr:row>56</xdr:row>
      <xdr:rowOff>150444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613608"/>
          <a:ext cx="838200" cy="13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9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95085</xdr:rowOff>
    </xdr:from>
    <xdr:to>
      <xdr:col>111</xdr:col>
      <xdr:colOff>177800</xdr:colOff>
      <xdr:row>56</xdr:row>
      <xdr:rowOff>12408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353385"/>
          <a:ext cx="889000" cy="2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95085</xdr:rowOff>
    </xdr:from>
    <xdr:to>
      <xdr:col>107</xdr:col>
      <xdr:colOff>50800</xdr:colOff>
      <xdr:row>57</xdr:row>
      <xdr:rowOff>34506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353385"/>
          <a:ext cx="889000" cy="45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31361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77788</xdr:rowOff>
    </xdr:from>
    <xdr:to>
      <xdr:col>102</xdr:col>
      <xdr:colOff>114300</xdr:colOff>
      <xdr:row>57</xdr:row>
      <xdr:rowOff>34506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678988"/>
          <a:ext cx="889000" cy="1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99644</xdr:rowOff>
    </xdr:from>
    <xdr:to>
      <xdr:col>116</xdr:col>
      <xdr:colOff>114300</xdr:colOff>
      <xdr:row>57</xdr:row>
      <xdr:rowOff>29794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7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122521</xdr:rowOff>
    </xdr:from>
    <xdr:ext cx="534377"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55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133058</xdr:rowOff>
    </xdr:from>
    <xdr:to>
      <xdr:col>112</xdr:col>
      <xdr:colOff>38100</xdr:colOff>
      <xdr:row>56</xdr:row>
      <xdr:rowOff>63208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5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79735</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933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44285</xdr:rowOff>
    </xdr:from>
    <xdr:to>
      <xdr:col>107</xdr:col>
      <xdr:colOff>101600</xdr:colOff>
      <xdr:row>54</xdr:row>
      <xdr:rowOff>145885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3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162412</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907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155156</xdr:rowOff>
    </xdr:from>
    <xdr:to>
      <xdr:col>102</xdr:col>
      <xdr:colOff>165100</xdr:colOff>
      <xdr:row>57</xdr:row>
      <xdr:rowOff>85306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75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101833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26988</xdr:rowOff>
    </xdr:from>
    <xdr:to>
      <xdr:col>98</xdr:col>
      <xdr:colOff>38100</xdr:colOff>
      <xdr:row>56</xdr:row>
      <xdr:rowOff>128588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145115</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9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55727</xdr:rowOff>
    </xdr:from>
    <xdr:to>
      <xdr:col>116</xdr:col>
      <xdr:colOff>63500</xdr:colOff>
      <xdr:row>77</xdr:row>
      <xdr:rowOff>65633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57377"/>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65633</xdr:rowOff>
    </xdr:from>
    <xdr:to>
      <xdr:col>111</xdr:col>
      <xdr:colOff>177800</xdr:colOff>
      <xdr:row>77</xdr:row>
      <xdr:rowOff>68187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267283"/>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68187</xdr:rowOff>
    </xdr:from>
    <xdr:to>
      <xdr:col>107</xdr:col>
      <xdr:colOff>50800</xdr:colOff>
      <xdr:row>77</xdr:row>
      <xdr:rowOff>88609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69837"/>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88609</xdr:rowOff>
    </xdr:from>
    <xdr:to>
      <xdr:col>102</xdr:col>
      <xdr:colOff>114300</xdr:colOff>
      <xdr:row>77</xdr:row>
      <xdr:rowOff>98743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290259"/>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116712</xdr:rowOff>
    </xdr:from>
    <xdr:to>
      <xdr:col>102</xdr:col>
      <xdr:colOff>165100</xdr:colOff>
      <xdr:row>77</xdr:row>
      <xdr:rowOff>46862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63390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91624</xdr:rowOff>
    </xdr:from>
    <xdr:to>
      <xdr:col>98</xdr:col>
      <xdr:colOff>38100</xdr:colOff>
      <xdr:row>77</xdr:row>
      <xdr:rowOff>21774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38301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8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4927</xdr:rowOff>
    </xdr:from>
    <xdr:to>
      <xdr:col>116</xdr:col>
      <xdr:colOff>114300</xdr:colOff>
      <xdr:row>77</xdr:row>
      <xdr:rowOff>106527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154804</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8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14833</xdr:rowOff>
    </xdr:from>
    <xdr:to>
      <xdr:col>112</xdr:col>
      <xdr:colOff>38100</xdr:colOff>
      <xdr:row>77</xdr:row>
      <xdr:rowOff>116433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107560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0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17387</xdr:rowOff>
    </xdr:from>
    <xdr:to>
      <xdr:col>107</xdr:col>
      <xdr:colOff>101600</xdr:colOff>
      <xdr:row>77</xdr:row>
      <xdr:rowOff>118987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110114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37809</xdr:rowOff>
    </xdr:from>
    <xdr:to>
      <xdr:col>102</xdr:col>
      <xdr:colOff>165100</xdr:colOff>
      <xdr:row>77</xdr:row>
      <xdr:rowOff>139409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130536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3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47943</xdr:rowOff>
    </xdr:from>
    <xdr:to>
      <xdr:col>98</xdr:col>
      <xdr:colOff>38100</xdr:colOff>
      <xdr:row>77</xdr:row>
      <xdr:rowOff>149543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2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140670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34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人件費：類似団体の平均値を下回っているが、今後も引き続き、適正な職員数の管理により人件費の削減に努める。</a:t>
          </a:r>
        </a:p>
        <a:p>
          <a:r>
            <a:rPr kumimoji="1" lang="ja-JP" altLang="en-US" sz="1200">
              <a:latin typeface="ＭＳ Ｐゴシック" panose="020B0600070205080204" pitchFamily="50" charset="-128"/>
              <a:ea typeface="ＭＳ Ｐゴシック" panose="020B0600070205080204" pitchFamily="50" charset="-128"/>
            </a:rPr>
            <a:t>補助費等：類似団体の平均値を下回っていが、今後も引き続き、補助金負担金の見直しを定期的（３年に１回）に行うなど、補助事業としての妥当性や補助額等を検証していく。</a:t>
          </a:r>
        </a:p>
        <a:p>
          <a:r>
            <a:rPr kumimoji="1" lang="ja-JP" altLang="en-US" sz="1200">
              <a:latin typeface="ＭＳ Ｐゴシック" panose="020B0600070205080204" pitchFamily="50" charset="-128"/>
              <a:ea typeface="ＭＳ Ｐゴシック" panose="020B0600070205080204" pitchFamily="50" charset="-128"/>
            </a:rPr>
            <a:t>公債費：類似団体の平均値を下回っているが、今後も引き続き、キャップ制の徹底による地方債残高の抑制を図るとともに、事業の緊急性や優先度のほか、後年度の財政負担の影響等を十分検討したうえで、市債の適正な発行と管理を行い、健全財政の維持に努める。</a:t>
          </a:r>
        </a:p>
        <a:p>
          <a:r>
            <a:rPr kumimoji="1" lang="ja-JP" altLang="en-US" sz="1200">
              <a:latin typeface="ＭＳ Ｐゴシック" panose="020B0600070205080204" pitchFamily="50" charset="-128"/>
              <a:ea typeface="ＭＳ Ｐゴシック" panose="020B0600070205080204" pitchFamily="50" charset="-128"/>
            </a:rPr>
            <a:t>貸付金：市内企業に対する市制度資金の貸付（預託金）を実施していることから、類似団体や全国の平均値を大きく上回っている。</a:t>
          </a:r>
        </a:p>
        <a:p>
          <a:r>
            <a:rPr kumimoji="1" lang="ja-JP" altLang="en-US" sz="1200">
              <a:latin typeface="ＭＳ Ｐゴシック" panose="020B0600070205080204" pitchFamily="50" charset="-128"/>
              <a:ea typeface="ＭＳ Ｐゴシック" panose="020B0600070205080204" pitchFamily="50" charset="-128"/>
            </a:rPr>
            <a:t>維持補修費及び普通建設事業費：公共施設やインフラ施設等の老朽化対策に要する経費等が増加していることから、公共施設等総合管理計画を推進し適正管理に努める。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長野県岡谷市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47,691
46,889
85.10
22,977,981
22,072,298
812,496
12,298,936
22,381,546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34925</xdr:rowOff>
    </xdr:from>
    <xdr:to>
      <xdr:col>24</xdr:col>
      <xdr:colOff>63500</xdr:colOff>
      <xdr:row>37</xdr:row>
      <xdr:rowOff>53594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78575"/>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53594</xdr:rowOff>
    </xdr:from>
    <xdr:to>
      <xdr:col>19</xdr:col>
      <xdr:colOff>177800</xdr:colOff>
      <xdr:row>37</xdr:row>
      <xdr:rowOff>68453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9724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68453</xdr:rowOff>
    </xdr:from>
    <xdr:to>
      <xdr:col>15</xdr:col>
      <xdr:colOff>50800</xdr:colOff>
      <xdr:row>37</xdr:row>
      <xdr:rowOff>116078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12103"/>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116078</xdr:rowOff>
    </xdr:from>
    <xdr:to>
      <xdr:col>10</xdr:col>
      <xdr:colOff>114300</xdr:colOff>
      <xdr:row>38</xdr:row>
      <xdr:rowOff>1016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59728"/>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41656</xdr:rowOff>
    </xdr:from>
    <xdr:to>
      <xdr:col>10</xdr:col>
      <xdr:colOff>165100</xdr:colOff>
      <xdr:row>38</xdr:row>
      <xdr:rowOff>143256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134383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40513</xdr:rowOff>
    </xdr:from>
    <xdr:to>
      <xdr:col>6</xdr:col>
      <xdr:colOff>38100</xdr:colOff>
      <xdr:row>38</xdr:row>
      <xdr:rowOff>142113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5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133240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4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155575</xdr:rowOff>
    </xdr:from>
    <xdr:to>
      <xdr:col>24</xdr:col>
      <xdr:colOff>114300</xdr:colOff>
      <xdr:row>37</xdr:row>
      <xdr:rowOff>85725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134002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2794</xdr:rowOff>
    </xdr:from>
    <xdr:to>
      <xdr:col>20</xdr:col>
      <xdr:colOff>38100</xdr:colOff>
      <xdr:row>37</xdr:row>
      <xdr:rowOff>104394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95521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17653</xdr:rowOff>
    </xdr:from>
    <xdr:to>
      <xdr:col>15</xdr:col>
      <xdr:colOff>101600</xdr:colOff>
      <xdr:row>37</xdr:row>
      <xdr:rowOff>119253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110380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5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65278</xdr:rowOff>
    </xdr:from>
    <xdr:to>
      <xdr:col>10</xdr:col>
      <xdr:colOff>165100</xdr:colOff>
      <xdr:row>37</xdr:row>
      <xdr:rowOff>166878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11955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121666</xdr:rowOff>
    </xdr:from>
    <xdr:to>
      <xdr:col>6</xdr:col>
      <xdr:colOff>38100</xdr:colOff>
      <xdr:row>38</xdr:row>
      <xdr:rowOff>51815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68343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21496</xdr:rowOff>
    </xdr:from>
    <xdr:to>
      <xdr:col>24</xdr:col>
      <xdr:colOff>63500</xdr:colOff>
      <xdr:row>57</xdr:row>
      <xdr:rowOff>24321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94146"/>
          <a:ext cx="8382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164695</xdr:rowOff>
    </xdr:from>
    <xdr:to>
      <xdr:col>19</xdr:col>
      <xdr:colOff>177800</xdr:colOff>
      <xdr:row>57</xdr:row>
      <xdr:rowOff>24321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422995"/>
          <a:ext cx="889000" cy="37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164695</xdr:rowOff>
    </xdr:from>
    <xdr:to>
      <xdr:col>15</xdr:col>
      <xdr:colOff>50800</xdr:colOff>
      <xdr:row>57</xdr:row>
      <xdr:rowOff>104797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22995"/>
          <a:ext cx="889000" cy="4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104797</xdr:rowOff>
    </xdr:from>
    <xdr:to>
      <xdr:col>10</xdr:col>
      <xdr:colOff>114300</xdr:colOff>
      <xdr:row>57</xdr:row>
      <xdr:rowOff>116405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77447"/>
          <a:ext cx="8890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151152</xdr:rowOff>
    </xdr:from>
    <xdr:to>
      <xdr:col>10</xdr:col>
      <xdr:colOff>165100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157544</xdr:rowOff>
    </xdr:from>
    <xdr:to>
      <xdr:col>6</xdr:col>
      <xdr:colOff>38100</xdr:colOff>
      <xdr:row>57</xdr:row>
      <xdr:rowOff>87694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104221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142146</xdr:rowOff>
    </xdr:from>
    <xdr:to>
      <xdr:col>24</xdr:col>
      <xdr:colOff>114300</xdr:colOff>
      <xdr:row>57</xdr:row>
      <xdr:rowOff>72296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57073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144971</xdr:rowOff>
    </xdr:from>
    <xdr:to>
      <xdr:col>20</xdr:col>
      <xdr:colOff>38100</xdr:colOff>
      <xdr:row>57</xdr:row>
      <xdr:rowOff>75121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4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66248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3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113895</xdr:rowOff>
    </xdr:from>
    <xdr:to>
      <xdr:col>15</xdr:col>
      <xdr:colOff>101600</xdr:colOff>
      <xdr:row>55</xdr:row>
      <xdr:rowOff>44045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7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35172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6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53997</xdr:rowOff>
    </xdr:from>
    <xdr:to>
      <xdr:col>10</xdr:col>
      <xdr:colOff>165100</xdr:colOff>
      <xdr:row>57</xdr:row>
      <xdr:rowOff>155597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146724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65605</xdr:rowOff>
    </xdr:from>
    <xdr:to>
      <xdr:col>6</xdr:col>
      <xdr:colOff>38100</xdr:colOff>
      <xdr:row>57</xdr:row>
      <xdr:rowOff>167205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158332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146307</xdr:rowOff>
    </xdr:from>
    <xdr:to>
      <xdr:col>24</xdr:col>
      <xdr:colOff>63500</xdr:colOff>
      <xdr:row>77</xdr:row>
      <xdr:rowOff>76116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76507"/>
          <a:ext cx="838200" cy="10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146307</xdr:rowOff>
    </xdr:from>
    <xdr:to>
      <xdr:col>19</xdr:col>
      <xdr:colOff>177800</xdr:colOff>
      <xdr:row>77</xdr:row>
      <xdr:rowOff>157226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76507"/>
          <a:ext cx="889000" cy="18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157226</xdr:rowOff>
    </xdr:from>
    <xdr:to>
      <xdr:col>15</xdr:col>
      <xdr:colOff>50800</xdr:colOff>
      <xdr:row>78</xdr:row>
      <xdr:rowOff>46715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58876"/>
          <a:ext cx="889000" cy="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46715</xdr:rowOff>
    </xdr:from>
    <xdr:to>
      <xdr:col>10</xdr:col>
      <xdr:colOff>114300</xdr:colOff>
      <xdr:row>78</xdr:row>
      <xdr:rowOff>169103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19815"/>
          <a:ext cx="889000" cy="12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119010</xdr:rowOff>
    </xdr:from>
    <xdr:to>
      <xdr:col>10</xdr:col>
      <xdr:colOff>165100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8367</xdr:rowOff>
    </xdr:from>
    <xdr:to>
      <xdr:col>6</xdr:col>
      <xdr:colOff>38100</xdr:colOff>
      <xdr:row>78</xdr:row>
      <xdr:rowOff>109967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8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126494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25316</xdr:rowOff>
    </xdr:from>
    <xdr:to>
      <xdr:col>24</xdr:col>
      <xdr:colOff>114300</xdr:colOff>
      <xdr:row>77</xdr:row>
      <xdr:rowOff>126916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3743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0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95507</xdr:rowOff>
    </xdr:from>
    <xdr:to>
      <xdr:col>20</xdr:col>
      <xdr:colOff>38100</xdr:colOff>
      <xdr:row>77</xdr:row>
      <xdr:rowOff>25657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2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1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106426</xdr:rowOff>
    </xdr:from>
    <xdr:to>
      <xdr:col>15</xdr:col>
      <xdr:colOff>101600</xdr:colOff>
      <xdr:row>78</xdr:row>
      <xdr:rowOff>36576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27703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0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167365</xdr:rowOff>
    </xdr:from>
    <xdr:to>
      <xdr:col>10</xdr:col>
      <xdr:colOff>165100</xdr:colOff>
      <xdr:row>78</xdr:row>
      <xdr:rowOff>97515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88642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118303</xdr:rowOff>
    </xdr:from>
    <xdr:to>
      <xdr:col>6</xdr:col>
      <xdr:colOff>38100</xdr:colOff>
      <xdr:row>79</xdr:row>
      <xdr:rowOff>48453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9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39580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8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100479</xdr:rowOff>
    </xdr:from>
    <xdr:to>
      <xdr:col>24</xdr:col>
      <xdr:colOff>63500</xdr:colOff>
      <xdr:row>98</xdr:row>
      <xdr:rowOff>115088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02579"/>
          <a:ext cx="838200" cy="1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115088</xdr:rowOff>
    </xdr:from>
    <xdr:to>
      <xdr:col>19</xdr:col>
      <xdr:colOff>177800</xdr:colOff>
      <xdr:row>99</xdr:row>
      <xdr:rowOff>39039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17188"/>
          <a:ext cx="889000" cy="9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39039</xdr:rowOff>
    </xdr:from>
    <xdr:to>
      <xdr:col>15</xdr:col>
      <xdr:colOff>50800</xdr:colOff>
      <xdr:row>99</xdr:row>
      <xdr:rowOff>119900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12589"/>
          <a:ext cx="889000" cy="8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119900</xdr:rowOff>
    </xdr:from>
    <xdr:to>
      <xdr:col>10</xdr:col>
      <xdr:colOff>114300</xdr:colOff>
      <xdr:row>99</xdr:row>
      <xdr:rowOff>135651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93450"/>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80263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49679</xdr:rowOff>
    </xdr:from>
    <xdr:to>
      <xdr:col>24</xdr:col>
      <xdr:colOff>114300</xdr:colOff>
      <xdr:row>98</xdr:row>
      <xdr:rowOff>151279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28106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64288</xdr:rowOff>
    </xdr:from>
    <xdr:to>
      <xdr:col>20</xdr:col>
      <xdr:colOff>38100</xdr:colOff>
      <xdr:row>98</xdr:row>
      <xdr:rowOff>165888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157015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159689</xdr:rowOff>
    </xdr:from>
    <xdr:to>
      <xdr:col>15</xdr:col>
      <xdr:colOff>101600</xdr:colOff>
      <xdr:row>99</xdr:row>
      <xdr:rowOff>89839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80966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5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69100</xdr:rowOff>
    </xdr:from>
    <xdr:to>
      <xdr:col>10</xdr:col>
      <xdr:colOff>165100</xdr:colOff>
      <xdr:row>99</xdr:row>
      <xdr:rowOff>170700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161827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13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84851</xdr:rowOff>
    </xdr:from>
    <xdr:to>
      <xdr:col>6</xdr:col>
      <xdr:colOff>38100</xdr:colOff>
      <xdr:row>100</xdr:row>
      <xdr:rowOff>15001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5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6128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21155</xdr:rowOff>
    </xdr:from>
    <xdr:to>
      <xdr:col>55</xdr:col>
      <xdr:colOff>0</xdr:colOff>
      <xdr:row>36</xdr:row>
      <xdr:rowOff>28666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193355"/>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21155</xdr:rowOff>
    </xdr:from>
    <xdr:to>
      <xdr:col>50</xdr:col>
      <xdr:colOff>114300</xdr:colOff>
      <xdr:row>36</xdr:row>
      <xdr:rowOff>50546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19335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50546</xdr:rowOff>
    </xdr:from>
    <xdr:to>
      <xdr:col>45</xdr:col>
      <xdr:colOff>177800</xdr:colOff>
      <xdr:row>36</xdr:row>
      <xdr:rowOff>95286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222746"/>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95286</xdr:rowOff>
    </xdr:from>
    <xdr:to>
      <xdr:col>41</xdr:col>
      <xdr:colOff>50800</xdr:colOff>
      <xdr:row>36</xdr:row>
      <xdr:rowOff>111942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267486"/>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116985</xdr:rowOff>
    </xdr:from>
    <xdr:to>
      <xdr:col>41</xdr:col>
      <xdr:colOff>101600</xdr:colOff>
      <xdr:row>37</xdr:row>
      <xdr:rowOff>47135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38262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3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92492</xdr:rowOff>
    </xdr:from>
    <xdr:to>
      <xdr:col>36</xdr:col>
      <xdr:colOff>165100</xdr:colOff>
      <xdr:row>37</xdr:row>
      <xdr:rowOff>22642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13769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3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149316</xdr:rowOff>
    </xdr:from>
    <xdr:to>
      <xdr:col>55</xdr:col>
      <xdr:colOff>50800</xdr:colOff>
      <xdr:row>36</xdr:row>
      <xdr:rowOff>79466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15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743</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00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141805</xdr:rowOff>
    </xdr:from>
    <xdr:to>
      <xdr:col>50</xdr:col>
      <xdr:colOff>165100</xdr:colOff>
      <xdr:row>36</xdr:row>
      <xdr:rowOff>71955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14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88482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91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171196</xdr:rowOff>
    </xdr:from>
    <xdr:to>
      <xdr:col>46</xdr:col>
      <xdr:colOff>38100</xdr:colOff>
      <xdr:row>36</xdr:row>
      <xdr:rowOff>101346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117873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9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44486</xdr:rowOff>
    </xdr:from>
    <xdr:to>
      <xdr:col>41</xdr:col>
      <xdr:colOff>101600</xdr:colOff>
      <xdr:row>36</xdr:row>
      <xdr:rowOff>146086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2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162613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99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61142</xdr:rowOff>
    </xdr:from>
    <xdr:to>
      <xdr:col>36</xdr:col>
      <xdr:colOff>165100</xdr:colOff>
      <xdr:row>36</xdr:row>
      <xdr:rowOff>162742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7819</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00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108515</xdr:rowOff>
    </xdr:from>
    <xdr:to>
      <xdr:col>55</xdr:col>
      <xdr:colOff>0</xdr:colOff>
      <xdr:row>58</xdr:row>
      <xdr:rowOff>130632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52615"/>
          <a:ext cx="8382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121031</xdr:rowOff>
    </xdr:from>
    <xdr:to>
      <xdr:col>50</xdr:col>
      <xdr:colOff>114300</xdr:colOff>
      <xdr:row>58</xdr:row>
      <xdr:rowOff>130632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06513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121031</xdr:rowOff>
    </xdr:from>
    <xdr:to>
      <xdr:col>45</xdr:col>
      <xdr:colOff>177800</xdr:colOff>
      <xdr:row>58</xdr:row>
      <xdr:rowOff>138385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65131"/>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133452</xdr:rowOff>
    </xdr:from>
    <xdr:to>
      <xdr:col>41</xdr:col>
      <xdr:colOff>50800</xdr:colOff>
      <xdr:row>58</xdr:row>
      <xdr:rowOff>138385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77552"/>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57715</xdr:rowOff>
    </xdr:from>
    <xdr:to>
      <xdr:col>55</xdr:col>
      <xdr:colOff>50800</xdr:colOff>
      <xdr:row>58</xdr:row>
      <xdr:rowOff>159315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144092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1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79832</xdr:rowOff>
    </xdr:from>
    <xdr:to>
      <xdr:col>50</xdr:col>
      <xdr:colOff>165100</xdr:colOff>
      <xdr:row>59</xdr:row>
      <xdr:rowOff>9982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1109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1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70231</xdr:rowOff>
    </xdr:from>
    <xdr:to>
      <xdr:col>46</xdr:col>
      <xdr:colOff>38100</xdr:colOff>
      <xdr:row>59</xdr:row>
      <xdr:rowOff>381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162958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0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87585</xdr:rowOff>
    </xdr:from>
    <xdr:to>
      <xdr:col>41</xdr:col>
      <xdr:colOff>101600</xdr:colOff>
      <xdr:row>59</xdr:row>
      <xdr:rowOff>17735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8862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2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82652</xdr:rowOff>
    </xdr:from>
    <xdr:to>
      <xdr:col>36</xdr:col>
      <xdr:colOff>165100</xdr:colOff>
      <xdr:row>59</xdr:row>
      <xdr:rowOff>12802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2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3929</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1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9215</xdr:rowOff>
    </xdr:from>
    <xdr:to>
      <xdr:col>55</xdr:col>
      <xdr:colOff>0</xdr:colOff>
      <xdr:row>73</xdr:row>
      <xdr:rowOff>52489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525065"/>
          <a:ext cx="838200" cy="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119858</xdr:rowOff>
    </xdr:from>
    <xdr:to>
      <xdr:col>50</xdr:col>
      <xdr:colOff>114300</xdr:colOff>
      <xdr:row>73</xdr:row>
      <xdr:rowOff>9215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292808"/>
          <a:ext cx="889000" cy="23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19710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119858</xdr:rowOff>
    </xdr:from>
    <xdr:to>
      <xdr:col>45</xdr:col>
      <xdr:colOff>177800</xdr:colOff>
      <xdr:row>74</xdr:row>
      <xdr:rowOff>108359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292808"/>
          <a:ext cx="889000" cy="50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47528</xdr:rowOff>
    </xdr:from>
    <xdr:to>
      <xdr:col>41</xdr:col>
      <xdr:colOff>50800</xdr:colOff>
      <xdr:row>74</xdr:row>
      <xdr:rowOff>108359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734828"/>
          <a:ext cx="889000" cy="6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152177</xdr:rowOff>
    </xdr:from>
    <xdr:to>
      <xdr:col>41</xdr:col>
      <xdr:colOff>101600</xdr:colOff>
      <xdr:row>77</xdr:row>
      <xdr:rowOff>82327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73454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167287</xdr:rowOff>
    </xdr:from>
    <xdr:to>
      <xdr:col>36</xdr:col>
      <xdr:colOff>165100</xdr:colOff>
      <xdr:row>77</xdr:row>
      <xdr:rowOff>97437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88564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1689</xdr:rowOff>
    </xdr:from>
    <xdr:to>
      <xdr:col>55</xdr:col>
      <xdr:colOff>50800</xdr:colOff>
      <xdr:row>73</xdr:row>
      <xdr:rowOff>103289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5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24566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3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129865</xdr:rowOff>
    </xdr:from>
    <xdr:to>
      <xdr:col>50</xdr:col>
      <xdr:colOff>165100</xdr:colOff>
      <xdr:row>73</xdr:row>
      <xdr:rowOff>60015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4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76542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2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69058</xdr:rowOff>
    </xdr:from>
    <xdr:to>
      <xdr:col>46</xdr:col>
      <xdr:colOff>38100</xdr:colOff>
      <xdr:row>71</xdr:row>
      <xdr:rowOff>170658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24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15735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0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57559</xdr:rowOff>
    </xdr:from>
    <xdr:to>
      <xdr:col>41</xdr:col>
      <xdr:colOff>101600</xdr:colOff>
      <xdr:row>74</xdr:row>
      <xdr:rowOff>159159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7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4236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52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168178</xdr:rowOff>
    </xdr:from>
    <xdr:to>
      <xdr:col>36</xdr:col>
      <xdr:colOff>165100</xdr:colOff>
      <xdr:row>74</xdr:row>
      <xdr:rowOff>98328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6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114855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45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23685</xdr:rowOff>
    </xdr:from>
    <xdr:to>
      <xdr:col>55</xdr:col>
      <xdr:colOff>0</xdr:colOff>
      <xdr:row>98</xdr:row>
      <xdr:rowOff>46952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25785"/>
          <a:ext cx="838200" cy="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46952</xdr:rowOff>
    </xdr:from>
    <xdr:to>
      <xdr:col>50</xdr:col>
      <xdr:colOff>114300</xdr:colOff>
      <xdr:row>98</xdr:row>
      <xdr:rowOff>81204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49052"/>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81204</xdr:rowOff>
    </xdr:from>
    <xdr:to>
      <xdr:col>45</xdr:col>
      <xdr:colOff>177800</xdr:colOff>
      <xdr:row>98</xdr:row>
      <xdr:rowOff>118453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83304"/>
          <a:ext cx="8890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118453</xdr:rowOff>
    </xdr:from>
    <xdr:to>
      <xdr:col>41</xdr:col>
      <xdr:colOff>50800</xdr:colOff>
      <xdr:row>98</xdr:row>
      <xdr:rowOff>147129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20553"/>
          <a:ext cx="889000" cy="2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158890</xdr:rowOff>
    </xdr:from>
    <xdr:to>
      <xdr:col>41</xdr:col>
      <xdr:colOff>101600</xdr:colOff>
      <xdr:row>98</xdr:row>
      <xdr:rowOff>89040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105567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5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164351</xdr:rowOff>
    </xdr:from>
    <xdr:to>
      <xdr:col>36</xdr:col>
      <xdr:colOff>165100</xdr:colOff>
      <xdr:row>98</xdr:row>
      <xdr:rowOff>94501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111028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144335</xdr:rowOff>
    </xdr:from>
    <xdr:to>
      <xdr:col>55</xdr:col>
      <xdr:colOff>50800</xdr:colOff>
      <xdr:row>98</xdr:row>
      <xdr:rowOff>74485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122762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167602</xdr:rowOff>
    </xdr:from>
    <xdr:to>
      <xdr:col>50</xdr:col>
      <xdr:colOff>165100</xdr:colOff>
      <xdr:row>98</xdr:row>
      <xdr:rowOff>97752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9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88879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30404</xdr:rowOff>
    </xdr:from>
    <xdr:to>
      <xdr:col>46</xdr:col>
      <xdr:colOff>38100</xdr:colOff>
      <xdr:row>98</xdr:row>
      <xdr:rowOff>132004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123131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2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67653</xdr:rowOff>
    </xdr:from>
    <xdr:to>
      <xdr:col>41</xdr:col>
      <xdr:colOff>101600</xdr:colOff>
      <xdr:row>98</xdr:row>
      <xdr:rowOff>169253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160380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96329</xdr:rowOff>
    </xdr:from>
    <xdr:to>
      <xdr:col>36</xdr:col>
      <xdr:colOff>165100</xdr:colOff>
      <xdr:row>99</xdr:row>
      <xdr:rowOff>26479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17606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9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37249</xdr:rowOff>
    </xdr:from>
    <xdr:to>
      <xdr:col>85</xdr:col>
      <xdr:colOff>127000</xdr:colOff>
      <xdr:row>38</xdr:row>
      <xdr:rowOff>79273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552349"/>
          <a:ext cx="8382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19685</xdr:rowOff>
    </xdr:from>
    <xdr:to>
      <xdr:col>81</xdr:col>
      <xdr:colOff>50800</xdr:colOff>
      <xdr:row>38</xdr:row>
      <xdr:rowOff>37249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534785"/>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19685</xdr:rowOff>
    </xdr:from>
    <xdr:to>
      <xdr:col>76</xdr:col>
      <xdr:colOff>114300</xdr:colOff>
      <xdr:row>38</xdr:row>
      <xdr:rowOff>139776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34785"/>
          <a:ext cx="889000" cy="1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139776</xdr:rowOff>
    </xdr:from>
    <xdr:to>
      <xdr:col>71</xdr:col>
      <xdr:colOff>177800</xdr:colOff>
      <xdr:row>38</xdr:row>
      <xdr:rowOff>163093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654876"/>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81928</xdr:rowOff>
    </xdr:from>
    <xdr:to>
      <xdr:col>72</xdr:col>
      <xdr:colOff>38100</xdr:colOff>
      <xdr:row>38</xdr:row>
      <xdr:rowOff>12078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28605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108674</xdr:rowOff>
    </xdr:from>
    <xdr:to>
      <xdr:col>67</xdr:col>
      <xdr:colOff>101600</xdr:colOff>
      <xdr:row>38</xdr:row>
      <xdr:rowOff>38824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55351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28473</xdr:rowOff>
    </xdr:from>
    <xdr:to>
      <xdr:col>85</xdr:col>
      <xdr:colOff>177800</xdr:colOff>
      <xdr:row>38</xdr:row>
      <xdr:rowOff>130073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114850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157899</xdr:rowOff>
    </xdr:from>
    <xdr:to>
      <xdr:col>81</xdr:col>
      <xdr:colOff>101600</xdr:colOff>
      <xdr:row>38</xdr:row>
      <xdr:rowOff>88049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79176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9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140335</xdr:rowOff>
    </xdr:from>
    <xdr:to>
      <xdr:col>76</xdr:col>
      <xdr:colOff>165100</xdr:colOff>
      <xdr:row>38</xdr:row>
      <xdr:rowOff>70485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61612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7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88976</xdr:rowOff>
    </xdr:from>
    <xdr:to>
      <xdr:col>72</xdr:col>
      <xdr:colOff>38100</xdr:colOff>
      <xdr:row>39</xdr:row>
      <xdr:rowOff>19126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10253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112293</xdr:rowOff>
    </xdr:from>
    <xdr:to>
      <xdr:col>67</xdr:col>
      <xdr:colOff>101600</xdr:colOff>
      <xdr:row>39</xdr:row>
      <xdr:rowOff>42443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33570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7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153797</xdr:rowOff>
    </xdr:from>
    <xdr:to>
      <xdr:col>85</xdr:col>
      <xdr:colOff>127000</xdr:colOff>
      <xdr:row>58</xdr:row>
      <xdr:rowOff>108991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926447"/>
          <a:ext cx="8382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153797</xdr:rowOff>
    </xdr:from>
    <xdr:to>
      <xdr:col>81</xdr:col>
      <xdr:colOff>50800</xdr:colOff>
      <xdr:row>58</xdr:row>
      <xdr:rowOff>55372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926447"/>
          <a:ext cx="8890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55372</xdr:rowOff>
    </xdr:from>
    <xdr:to>
      <xdr:col>76</xdr:col>
      <xdr:colOff>114300</xdr:colOff>
      <xdr:row>58</xdr:row>
      <xdr:rowOff>74422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9947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74422</xdr:rowOff>
    </xdr:from>
    <xdr:to>
      <xdr:col>71</xdr:col>
      <xdr:colOff>177800</xdr:colOff>
      <xdr:row>59</xdr:row>
      <xdr:rowOff>46875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018522"/>
          <a:ext cx="889000" cy="14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58191</xdr:rowOff>
    </xdr:from>
    <xdr:to>
      <xdr:col>85</xdr:col>
      <xdr:colOff>177800</xdr:colOff>
      <xdr:row>58</xdr:row>
      <xdr:rowOff>159791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1000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144568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9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102997</xdr:rowOff>
    </xdr:from>
    <xdr:to>
      <xdr:col>81</xdr:col>
      <xdr:colOff>101600</xdr:colOff>
      <xdr:row>58</xdr:row>
      <xdr:rowOff>33147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24274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6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4572</xdr:rowOff>
    </xdr:from>
    <xdr:to>
      <xdr:col>76</xdr:col>
      <xdr:colOff>165100</xdr:colOff>
      <xdr:row>58</xdr:row>
      <xdr:rowOff>106172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97299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23622</xdr:rowOff>
    </xdr:from>
    <xdr:to>
      <xdr:col>72</xdr:col>
      <xdr:colOff>38100</xdr:colOff>
      <xdr:row>58</xdr:row>
      <xdr:rowOff>125222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116349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167525</xdr:rowOff>
    </xdr:from>
    <xdr:to>
      <xdr:col>67</xdr:col>
      <xdr:colOff>101600</xdr:colOff>
      <xdr:row>59</xdr:row>
      <xdr:rowOff>97675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1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88802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2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133802</xdr:rowOff>
    </xdr:from>
    <xdr:to>
      <xdr:col>85</xdr:col>
      <xdr:colOff>127000</xdr:colOff>
      <xdr:row>76</xdr:row>
      <xdr:rowOff>149392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2992552"/>
          <a:ext cx="838200" cy="18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79672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1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149392</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179592"/>
          <a:ext cx="889000" cy="33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166814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6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83002</xdr:rowOff>
    </xdr:from>
    <xdr:to>
      <xdr:col>85</xdr:col>
      <xdr:colOff>177800</xdr:colOff>
      <xdr:row>76</xdr:row>
      <xdr:rowOff>13153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9417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105879</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79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98592</xdr:rowOff>
    </xdr:from>
    <xdr:to>
      <xdr:col>81</xdr:col>
      <xdr:colOff>101600</xdr:colOff>
      <xdr:row>77</xdr:row>
      <xdr:rowOff>28742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1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45269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29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51118</xdr:rowOff>
    </xdr:from>
    <xdr:to>
      <xdr:col>85</xdr:col>
      <xdr:colOff>127000</xdr:colOff>
      <xdr:row>96</xdr:row>
      <xdr:rowOff>62382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510318"/>
          <a:ext cx="8382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11481</xdr:rowOff>
    </xdr:from>
    <xdr:to>
      <xdr:col>81</xdr:col>
      <xdr:colOff>50800</xdr:colOff>
      <xdr:row>96</xdr:row>
      <xdr:rowOff>51118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470681"/>
          <a:ext cx="889000" cy="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139015</xdr:rowOff>
    </xdr:from>
    <xdr:to>
      <xdr:col>76</xdr:col>
      <xdr:colOff>114300</xdr:colOff>
      <xdr:row>96</xdr:row>
      <xdr:rowOff>11481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26765"/>
          <a:ext cx="889000" cy="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83235</xdr:rowOff>
    </xdr:from>
    <xdr:to>
      <xdr:col>71</xdr:col>
      <xdr:colOff>177800</xdr:colOff>
      <xdr:row>95</xdr:row>
      <xdr:rowOff>139015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370985"/>
          <a:ext cx="889000" cy="5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88180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80560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11582</xdr:rowOff>
    </xdr:from>
    <xdr:to>
      <xdr:col>85</xdr:col>
      <xdr:colOff>177800</xdr:colOff>
      <xdr:row>96</xdr:row>
      <xdr:rowOff>113182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161459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4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318</xdr:rowOff>
    </xdr:from>
    <xdr:to>
      <xdr:col>81</xdr:col>
      <xdr:colOff>101600</xdr:colOff>
      <xdr:row>96</xdr:row>
      <xdr:rowOff>101918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93045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132131</xdr:rowOff>
    </xdr:from>
    <xdr:to>
      <xdr:col>76</xdr:col>
      <xdr:colOff>165100</xdr:colOff>
      <xdr:row>96</xdr:row>
      <xdr:rowOff>62281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53408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1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88215</xdr:rowOff>
    </xdr:from>
    <xdr:to>
      <xdr:col>72</xdr:col>
      <xdr:colOff>38100</xdr:colOff>
      <xdr:row>96</xdr:row>
      <xdr:rowOff>18365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34892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5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32435</xdr:rowOff>
    </xdr:from>
    <xdr:to>
      <xdr:col>67</xdr:col>
      <xdr:colOff>101600</xdr:colOff>
      <xdr:row>95</xdr:row>
      <xdr:rowOff>134035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150562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09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77868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民生費：国庫補助事業（住民税非課税世帯等に対する臨時特別給付金）等の皆減により減少しており、類似団体の平均値も回っている。</a:t>
          </a:r>
        </a:p>
        <a:p>
          <a:r>
            <a:rPr kumimoji="1" lang="ja-JP" altLang="en-US" sz="1200">
              <a:latin typeface="ＭＳ Ｐゴシック" panose="020B0600070205080204" pitchFamily="50" charset="-128"/>
              <a:ea typeface="ＭＳ Ｐゴシック" panose="020B0600070205080204" pitchFamily="50" charset="-128"/>
            </a:rPr>
            <a:t>商工費：市内企業に対する市独自の補助金のほか、制度資金の貸付（預託金）や利子補給などを実施していることから、類似団体の平均値を大きく上回っている。</a:t>
          </a:r>
        </a:p>
        <a:p>
          <a:r>
            <a:rPr kumimoji="1" lang="ja-JP" altLang="en-US" sz="1200">
              <a:latin typeface="ＭＳ Ｐゴシック" panose="020B0600070205080204" pitchFamily="50" charset="-128"/>
              <a:ea typeface="ＭＳ Ｐゴシック" panose="020B0600070205080204" pitchFamily="50" charset="-128"/>
            </a:rPr>
            <a:t>災害復旧費：令和３年８月の大雨災害を受け、増となっている。</a:t>
          </a:r>
        </a:p>
        <a:p>
          <a:r>
            <a:rPr kumimoji="1" lang="ja-JP" altLang="en-US" sz="1200">
              <a:latin typeface="ＭＳ Ｐゴシック" panose="020B0600070205080204" pitchFamily="50" charset="-128"/>
              <a:ea typeface="ＭＳ Ｐゴシック" panose="020B0600070205080204" pitchFamily="50" charset="-128"/>
            </a:rPr>
            <a:t>公債費：元利償還金の減により、類似団体の平均値を下回っている。公債費の増加は、財政の硬直化を招くことから、引き続き、キャップ制の徹底による地方債残高の抑制を図るとともに、</a:t>
          </a:r>
        </a:p>
        <a:p>
          <a:r>
            <a:rPr kumimoji="1" lang="ja-JP" altLang="en-US" sz="1200">
              <a:latin typeface="ＭＳ Ｐゴシック" panose="020B0600070205080204" pitchFamily="50" charset="-128"/>
              <a:ea typeface="ＭＳ Ｐゴシック" panose="020B0600070205080204" pitchFamily="50" charset="-128"/>
            </a:rPr>
            <a:t>　　　　　事業の緊急性や優先度のほか、後年度の財政負担の影響等を十分検討したうえで、市債の適正な発行と管理を行い、健全財政の維持に努める。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長野県岡谷市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令和４年度の実質収支額は５８１百万円となり、単年度収支では前年度から９４百万円増となった。また、財政調整基金残高は２，２７６百万円となり、「岡谷市行財政改革プログラム」において目標数値として設定している令和５年度末の財政調整基金・減債基残高１５億円の確保に向け、引き続き取組を推進する。</a:t>
          </a:r>
        </a:p>
        <a:p>
          <a:r>
            <a:rPr kumimoji="1" lang="ja-JP" altLang="en-US" sz="1100">
              <a:latin typeface="ＭＳ ゴシック" pitchFamily="49" charset="-128"/>
              <a:ea typeface="ＭＳ ゴシック" pitchFamily="49" charset="-128"/>
            </a:rPr>
            <a:t>　全国的に自然災害が多発している状況や原油・物価高騰等による影響が不透明であること等を考慮すると、将来起こりうるリスクに適切に対応できるよう基金残高の確保についてより一層留意する必要があることから、将来にわたる安定した財政運営の推進に向け、引き続き基金の残高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長野県岡谷市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地域開発事業特別会計を除く全ての会計において、実質収支が黒字となっており、実質赤字比率、連結実質赤字比率ともに数値無しとなっている。</a:t>
          </a:r>
        </a:p>
        <a:p>
          <a:r>
            <a:rPr kumimoji="1" lang="ja-JP" altLang="en-US" sz="1100">
              <a:latin typeface="ＭＳ ゴシック" pitchFamily="49" charset="-128"/>
              <a:ea typeface="ＭＳ ゴシック" pitchFamily="49" charset="-128"/>
            </a:rPr>
            <a:t>　地域開発事業特別会計では、市事業の先行取得用地を保有しているが、事業化の際には一般会計へ持ち替えを行うことにより、赤字額の削減に努める。</a:t>
          </a:r>
        </a:p>
        <a:p>
          <a:r>
            <a:rPr kumimoji="1" lang="ja-JP" altLang="en-US" sz="1100">
              <a:latin typeface="ＭＳ ゴシック" pitchFamily="49" charset="-128"/>
              <a:ea typeface="ＭＳ ゴシック" pitchFamily="49" charset="-128"/>
            </a:rPr>
            <a:t>　一般会計はもとより、その他の特別会計及び企業会計においても、引き続き、経営の健全化に向けた取組みに努める。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長野県岡谷市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元利償還金が減となった一方で、公営企業債の元利償還金に対する繰入金が増となったことにより、実質公債費比率の分子は増となった。</a:t>
          </a:r>
        </a:p>
        <a:p>
          <a:r>
            <a:rPr kumimoji="1" lang="ja-JP" altLang="en-US" sz="1100">
              <a:latin typeface="ＭＳ ゴシック" pitchFamily="49" charset="-128"/>
              <a:ea typeface="ＭＳ ゴシック" pitchFamily="49" charset="-128"/>
            </a:rPr>
            <a:t>　引き続き、キャップ制の徹底による地方債残高の抑制を図るとともに、事業の緊急性や優先度のほか、後年度の財政負担の影響等を検討したうえで、市債の適正な発行と管理を行い、健全財政の維持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長野県岡谷市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公営企業会計の起債残高の減に伴う公営企業債等繰入見込額が減となったことに加え、充当可能基金が増となったことに伴い、将来負担比率の分子全体で減となった。</a:t>
          </a:r>
        </a:p>
        <a:p>
          <a:r>
            <a:rPr kumimoji="1" lang="ja-JP" altLang="en-US" sz="1100">
              <a:latin typeface="ＭＳ ゴシック" pitchFamily="49" charset="-128"/>
              <a:ea typeface="ＭＳ ゴシック" pitchFamily="49" charset="-128"/>
            </a:rPr>
            <a:t>　しかしながら、依然として類似団体と比較すると高い数値であることから、一般会計の地方債残高については、今後も引き続き、キャップ制の徹底により残高の抑制に努め、健全で将来にわたって持続可能な財政運営を推進す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長野県岡谷市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・行財政改革の取り組みによる歳出削減の効果やふるさと納税による寄附金の増などにより、近年基金残高は増加している。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等により、市税収入や地方交付税をはじめとした一般財源総額は、今後も減少が見込まれるなか、全国的に自然災害が多発している状況や原油・物価高騰等による影響が不透明であること等を考慮すると、将来起こりうるリスクに適切に対応できるよう基金残高の確保についてより一層留意する必要があることから、将来にわたる安定した財政運営の推進に向け、予算の効率的かつ効果的な執行に努めることにより、基金繰入額の抑制を図るなど、引き続き基金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岡谷市行財政改革プログラム（令和元年度～令和５年度）」に掲げている「持続可能な行財政運営の推進」に向け、事務事業の見直しや業務の効率化等を推進するとともに、歳入に見合った歳出規模への転換を図り、基金に頼らない安定的で持続可能な行財政基盤の確立に向けてより一層取り組む。</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・ふるさとまちづくり基金：自ら考え自ら行う地域づくりを進めるための財源に充てる場合。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・社会福祉施設整備基金：岡谷市社会福祉施設を整備する場合。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・市営住宅整備基金：市営住宅の建設整備又は地方債の償還をする場合。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・病院施設整備基金：岡谷市病院施設等の整備をする場合。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・旧岡谷市役所庁舎保全基金：旧岡谷市役所庁舎の保全に資する事業の財源に充てる場合。</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・決算余剰金やふるさと納税による寄附金を積立てたことによる増加。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やインフラ施設等の老朽化対策に要する経費等の増が見込まれていることから、予算の効率的かつ効果的な執行に努め、基金からの繰入額の抑制を図るとともに、引き続き、基金残高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・寄附金及び決算剰余金等の積立てによる増加。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・「岡谷市行財政改革プログラム（令和元年度～令和５年度）」において目標数値として設定している令和５年度末の財政調整基金・減債基残高１５億円の確保に向け、取組を推進する。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・利子及び決算剰余金等の積立てによる増加。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・「岡谷市行財政改革プログラム（令和元年度～令和５年度）」において目標数値として設定している令和５年度末の財政調整基金・減債基残高１５億円の確保に向け、取組を推進する。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F35B372-9389-4625-B0CE-3CE24C300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BD54170-C1B8-4BD4-AE80-7B24DC733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A8E4AC5-7FED-41E1-85A9-55B856B4D06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EC607B5-6591-4011-B0F6-3AB62D42316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56FBEE4-513F-43D3-B92C-94687A94EDE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BE234C0-BB38-4E25-B069-C95400A80C9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長野県岡谷市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CEE4328-77A1-49AC-9C52-DCF7EB4FD30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CEA87F7-1FB3-437C-AFEC-671EAAA926B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B5F522F-2BEC-4D2C-98F0-2DFF9315010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4FD1954-04C7-4A35-8487-A30E66B288E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6B19F6E-A299-4C4F-8368-E394629DB78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8FC157A-6986-4F94-9031-133307AF947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47,691
46,889
85.10
22,977,981
22,072,298
812,496
12,298,936
22,381,546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05D8657-C4E7-46AA-9091-AF100B8E1FD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71D04D8-2886-459F-A6B5-EA32DB6AA6C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2825395-0A76-4FFD-BBDB-73B44A59656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D89C36E-0151-4F47-8256-2AD5D9A6D3D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DD8EA47-4C48-4539-B569-0BB57FF7BAC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36C1917-7D8F-4897-A8C7-34855964004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26A496C-5A33-456E-97FD-F3D0456F01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856C840-472C-47CD-AA68-E25E94F8C3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1378B86-216D-4EA1-A2C7-079BCD18CFE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33D51D9-FA9C-47CB-B33E-EA266210123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70372E8-64CE-4769-B924-94807F57F2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09A9C9B-4A30-4C37-A1D9-086F4CECCD3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B220CCD-C99F-461F-BB8A-AA17417242B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E3E34E1-5A00-4FBC-B930-CD23B3DD05A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334F8BE-CEF9-4B33-B52B-2CC929E83C0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2CA60D4-6AAA-448C-B89C-10EB2D9A32B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190AE31-847F-4C5D-94EF-1ED25FF4715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6D186AA-01D1-46A7-A690-49B955AD7DB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EBA342F-37A6-4ED9-9773-07D9F540887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79A0F95-9C75-4EF7-8C3F-B7A25E4B37A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980657B4-F2D9-4A19-8DDE-E66D85156CE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4E21E11-D990-4B13-A527-C471F7CDCC4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A14E09B-3295-433C-8749-55785B4A26B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9D015D7-6D1A-48CA-A854-4B3EE938202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629DBE1-88A4-4020-8967-64204214A56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C065596-0C43-4E8A-B4C9-FD0FB82B9D6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A83C530-81BD-4CE5-AF68-F1C079725B8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63713ED-89AE-40CE-8F8F-1D393D3426E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1F4B0E4-DE15-42DC-BD18-0160ACAE607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7144744-B1D8-40EE-A119-48D97BDD290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1E92B28-D426-4BCE-9AA9-0D5835FA109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7449868-C367-402A-8758-FA28542E5F6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38B57B9-3DCA-47C1-8DD8-A732383F4F0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059D4F0-1B55-445D-9360-5CF17A901E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0237990-E6F7-4F87-A3D5-64242CA081D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30.4</a:t>
          </a:r>
          <a:r>
            <a:rPr kumimoji="1" lang="ja-JP" altLang="en-US" sz="1100">
              <a:latin typeface="ＭＳ Ｐゴシック" panose="020B0600070205080204" pitchFamily="50" charset="-128"/>
              <a:ea typeface="ＭＳ Ｐゴシック" panose="020B0600070205080204" pitchFamily="50" charset="-128"/>
            </a:rPr>
            <a:t>万㎡から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24.3</a:t>
          </a:r>
          <a:r>
            <a:rPr kumimoji="1" lang="ja-JP" altLang="en-US" sz="1100">
              <a:latin typeface="ＭＳ Ｐゴシック" panose="020B0600070205080204" pitchFamily="50" charset="-128"/>
              <a:ea typeface="ＭＳ Ｐゴシック" panose="020B0600070205080204" pitchFamily="50" charset="-128"/>
            </a:rPr>
            <a:t>万㎡に縮減する必要があるとした。</a:t>
          </a:r>
        </a:p>
        <a:p>
          <a:r>
            <a:rPr kumimoji="1" lang="ja-JP" altLang="en-US" sz="1100">
              <a:latin typeface="ＭＳ Ｐゴシック" panose="020B0600070205080204" pitchFamily="50" charset="-128"/>
              <a:ea typeface="ＭＳ Ｐゴシック" panose="020B0600070205080204" pitchFamily="50" charset="-128"/>
            </a:rPr>
            <a:t>　有形固定資産減価償却率は、令和４年度にあっては新規の施設整備に伴う有形固定資産額増加の影響により令和３年度と同程度となったものの、上昇傾向にあるため、計画の目標値に向けた施設の統廃合をより一層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562A592-01BE-43E8-908A-74AAD9C2BC5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1395479-0423-483E-863F-20BC1873E29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8C24234-70C8-4C32-AB5F-4681F5A6219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4EEA44B-EC20-4C2A-B750-08984261DCC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2E31C44-C3B9-4338-9587-264E340902F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74AD08CD-DCBD-4274-A7BC-97ED84C3F01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48C0EBF2-323D-4727-93E6-DA2F51452C6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EE4FD30-2ECC-4600-912E-03FD83570B9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225D911B-2340-420E-93F8-5ECC8D5A51B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A5BA7F64-5B10-48BD-AE38-DA6F10C9335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CC966D61-1A49-40AA-B415-3899E67F7D6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89C9980-34C2-45A5-9279-46C88CC32CC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6A4F7D8A-484D-4BD3-BFA4-EBB443E82E5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5A3EBFA-D35D-47F1-9B3C-8DE352138B1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13523819-5AE5-4FA2-A82C-5FEDB8B8284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07FC3C5-6803-4AFC-98E0-D8BDCC11839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811481B-E308-47B9-8B58-136D921AA7F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63C7119-500C-46A1-98FA-09B88A076DC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01F5C11F-ADB9-41B2-BE87-0AA0D669874A}"/>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92046EEA-09E2-44FC-A39C-5C8DDFB84300}"/>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4F2FC195-6B9C-4CFD-A275-8B8558A19390}"/>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a:extLst>
            <a:ext uri="{FF2B5EF4-FFF2-40B4-BE49-F238E27FC236}">
              <a16:creationId xmlns:a16="http://schemas.microsoft.com/office/drawing/2014/main" id="{BE04F3AA-618F-4C1B-A3C2-BF28131F6DD2}"/>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a:extLst>
            <a:ext uri="{FF2B5EF4-FFF2-40B4-BE49-F238E27FC236}">
              <a16:creationId xmlns:a16="http://schemas.microsoft.com/office/drawing/2014/main" id="{1E386566-742A-455C-96C3-364F6C555037}"/>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2" name="有形固定資産減価償却率平均値テキスト">
          <a:extLst>
            <a:ext uri="{FF2B5EF4-FFF2-40B4-BE49-F238E27FC236}">
              <a16:creationId xmlns:a16="http://schemas.microsoft.com/office/drawing/2014/main" id="{9965B5FC-C868-4E18-A17A-A11E315CA08C}"/>
            </a:ext>
          </a:extLst>
        </xdr:cNvPr>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a:extLst>
            <a:ext uri="{FF2B5EF4-FFF2-40B4-BE49-F238E27FC236}">
              <a16:creationId xmlns:a16="http://schemas.microsoft.com/office/drawing/2014/main" id="{BFC2FFD7-83C2-4C54-8746-811127624786}"/>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a:extLst>
            <a:ext uri="{FF2B5EF4-FFF2-40B4-BE49-F238E27FC236}">
              <a16:creationId xmlns:a16="http://schemas.microsoft.com/office/drawing/2014/main" id="{73D00F08-6B76-4191-BF7A-772AA1AA8159}"/>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a:extLst>
            <a:ext uri="{FF2B5EF4-FFF2-40B4-BE49-F238E27FC236}">
              <a16:creationId xmlns:a16="http://schemas.microsoft.com/office/drawing/2014/main" id="{330CE7C4-9BBB-407F-B76C-23B360546801}"/>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111669</xdr:rowOff>
    </xdr:from>
    <xdr:to>
      <xdr:col>11</xdr:col>
      <xdr:colOff>187325</xdr:colOff>
      <xdr:row>30</xdr:row>
      <xdr:rowOff>41819</xdr:rowOff>
    </xdr:to>
    <xdr:sp macro="" textlink="">
      <xdr:nvSpPr>
        <xdr:cNvPr id="76" name="フローチャート: 判断 75">
          <a:extLst>
            <a:ext uri="{FF2B5EF4-FFF2-40B4-BE49-F238E27FC236}">
              <a16:creationId xmlns:a16="http://schemas.microsoft.com/office/drawing/2014/main" id="{EFA56347-AA7E-49DE-B24B-FB302B5CA345}"/>
            </a:ext>
          </a:extLst>
        </xdr:cNvPr>
        <xdr:cNvSpPr/>
      </xdr:nvSpPr>
      <xdr:spPr>
        <a:xfrm>
          <a:off x="2476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74658</xdr:rowOff>
    </xdr:from>
    <xdr:to>
      <xdr:col>7</xdr:col>
      <xdr:colOff>187325</xdr:colOff>
      <xdr:row>30</xdr:row>
      <xdr:rowOff>4808</xdr:rowOff>
    </xdr:to>
    <xdr:sp macro="" textlink="">
      <xdr:nvSpPr>
        <xdr:cNvPr id="77" name="フローチャート: 判断 76">
          <a:extLst>
            <a:ext uri="{FF2B5EF4-FFF2-40B4-BE49-F238E27FC236}">
              <a16:creationId xmlns:a16="http://schemas.microsoft.com/office/drawing/2014/main" id="{ABF18426-9D21-4821-AD27-27DF59DF269D}"/>
            </a:ext>
          </a:extLst>
        </xdr:cNvPr>
        <xdr:cNvSpPr/>
      </xdr:nvSpPr>
      <xdr:spPr>
        <a:xfrm>
          <a:off x="1714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3443236-15B4-4AA1-9D4E-80172552D01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2610BC4-4F58-4E96-B4EF-16FB2A74AB0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C498C46-71F3-4BAD-8BBF-9B0476C0E76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3A5971A-12F6-4CE4-ADBC-0E1BD7B4B0F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BD110AC-D341-4D2B-90AA-DD4839F3D71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149951</xdr:rowOff>
    </xdr:from>
    <xdr:to>
      <xdr:col>23</xdr:col>
      <xdr:colOff>136525</xdr:colOff>
      <xdr:row>31</xdr:row>
      <xdr:rowOff>80101</xdr:rowOff>
    </xdr:to>
    <xdr:sp macro="" textlink="">
      <xdr:nvSpPr>
        <xdr:cNvPr id="83" name="楕円 82">
          <a:extLst>
            <a:ext uri="{FF2B5EF4-FFF2-40B4-BE49-F238E27FC236}">
              <a16:creationId xmlns:a16="http://schemas.microsoft.com/office/drawing/2014/main" id="{C6F1DCB9-31B1-4BE8-BD75-4C69A2E66F11}"/>
            </a:ext>
          </a:extLst>
        </xdr:cNvPr>
        <xdr:cNvSpPr/>
      </xdr:nvSpPr>
      <xdr:spPr>
        <a:xfrm>
          <a:off x="47117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128378</xdr:rowOff>
    </xdr:from>
    <xdr:ext cx="405111" cy="259045"/>
    <xdr:sp macro="" textlink="">
      <xdr:nvSpPr>
        <xdr:cNvPr id="84" name="有形固定資産減価償却率該当値テキスト">
          <a:extLst>
            <a:ext uri="{FF2B5EF4-FFF2-40B4-BE49-F238E27FC236}">
              <a16:creationId xmlns:a16="http://schemas.microsoft.com/office/drawing/2014/main" id="{6DEC5B61-A07D-492A-8B9A-2285A9E39DD8}"/>
            </a:ext>
          </a:extLst>
        </xdr:cNvPr>
        <xdr:cNvSpPr txBox="1"/>
      </xdr:nvSpPr>
      <xdr:spPr>
        <a:xfrm>
          <a:off x="4813300" y="6043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85" name="楕円 84">
          <a:extLst>
            <a:ext uri="{FF2B5EF4-FFF2-40B4-BE49-F238E27FC236}">
              <a16:creationId xmlns:a16="http://schemas.microsoft.com/office/drawing/2014/main" id="{EBA4B4EA-65DC-4B1B-A2BF-6C3792A42D6B}"/>
            </a:ext>
          </a:extLst>
        </xdr:cNvPr>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29301</xdr:rowOff>
    </xdr:from>
    <xdr:to>
      <xdr:col>23</xdr:col>
      <xdr:colOff>85725</xdr:colOff>
      <xdr:row>31</xdr:row>
      <xdr:rowOff>32385</xdr:rowOff>
    </xdr:to>
    <xdr:cxnSp macro="">
      <xdr:nvCxnSpPr>
        <xdr:cNvPr id="86" name="直線コネクタ 85">
          <a:extLst>
            <a:ext uri="{FF2B5EF4-FFF2-40B4-BE49-F238E27FC236}">
              <a16:creationId xmlns:a16="http://schemas.microsoft.com/office/drawing/2014/main" id="{D0BE025F-E867-4546-8837-179953A7315C}"/>
            </a:ext>
          </a:extLst>
        </xdr:cNvPr>
        <xdr:cNvCxnSpPr/>
      </xdr:nvCxnSpPr>
      <xdr:spPr>
        <a:xfrm flipV="1">
          <a:off x="4051300" y="6115776"/>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119108</xdr:rowOff>
    </xdr:from>
    <xdr:to>
      <xdr:col>15</xdr:col>
      <xdr:colOff>187325</xdr:colOff>
      <xdr:row>31</xdr:row>
      <xdr:rowOff>49258</xdr:rowOff>
    </xdr:to>
    <xdr:sp macro="" textlink="">
      <xdr:nvSpPr>
        <xdr:cNvPr id="87" name="楕円 86">
          <a:extLst>
            <a:ext uri="{FF2B5EF4-FFF2-40B4-BE49-F238E27FC236}">
              <a16:creationId xmlns:a16="http://schemas.microsoft.com/office/drawing/2014/main" id="{9CECD0DF-BD4A-405B-B70C-D0FD74B503BE}"/>
            </a:ext>
          </a:extLst>
        </xdr:cNvPr>
        <xdr:cNvSpPr/>
      </xdr:nvSpPr>
      <xdr:spPr>
        <a:xfrm>
          <a:off x="3238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169908</xdr:rowOff>
    </xdr:from>
    <xdr:to>
      <xdr:col>19</xdr:col>
      <xdr:colOff>136525</xdr:colOff>
      <xdr:row>31</xdr:row>
      <xdr:rowOff>32385</xdr:rowOff>
    </xdr:to>
    <xdr:cxnSp macro="">
      <xdr:nvCxnSpPr>
        <xdr:cNvPr id="88" name="直線コネクタ 87">
          <a:extLst>
            <a:ext uri="{FF2B5EF4-FFF2-40B4-BE49-F238E27FC236}">
              <a16:creationId xmlns:a16="http://schemas.microsoft.com/office/drawing/2014/main" id="{26F5B3E7-DC35-4121-B140-727B844FE8A3}"/>
            </a:ext>
          </a:extLst>
        </xdr:cNvPr>
        <xdr:cNvCxnSpPr/>
      </xdr:nvCxnSpPr>
      <xdr:spPr>
        <a:xfrm>
          <a:off x="3289300" y="608493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82097</xdr:rowOff>
    </xdr:from>
    <xdr:to>
      <xdr:col>11</xdr:col>
      <xdr:colOff>187325</xdr:colOff>
      <xdr:row>31</xdr:row>
      <xdr:rowOff>12247</xdr:rowOff>
    </xdr:to>
    <xdr:sp macro="" textlink="">
      <xdr:nvSpPr>
        <xdr:cNvPr id="89" name="楕円 88">
          <a:extLst>
            <a:ext uri="{FF2B5EF4-FFF2-40B4-BE49-F238E27FC236}">
              <a16:creationId xmlns:a16="http://schemas.microsoft.com/office/drawing/2014/main" id="{C2C2D2A9-12C1-4C2B-9508-50FA408D304A}"/>
            </a:ext>
          </a:extLst>
        </xdr:cNvPr>
        <xdr:cNvSpPr/>
      </xdr:nvSpPr>
      <xdr:spPr>
        <a:xfrm>
          <a:off x="2476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132897</xdr:rowOff>
    </xdr:from>
    <xdr:to>
      <xdr:col>15</xdr:col>
      <xdr:colOff>136525</xdr:colOff>
      <xdr:row>30</xdr:row>
      <xdr:rowOff>169908</xdr:rowOff>
    </xdr:to>
    <xdr:cxnSp macro="">
      <xdr:nvCxnSpPr>
        <xdr:cNvPr id="90" name="直線コネクタ 89">
          <a:extLst>
            <a:ext uri="{FF2B5EF4-FFF2-40B4-BE49-F238E27FC236}">
              <a16:creationId xmlns:a16="http://schemas.microsoft.com/office/drawing/2014/main" id="{368101B8-2BF2-448C-BA8F-38BE9B897F61}"/>
            </a:ext>
          </a:extLst>
        </xdr:cNvPr>
        <xdr:cNvCxnSpPr/>
      </xdr:nvCxnSpPr>
      <xdr:spPr>
        <a:xfrm>
          <a:off x="2527300" y="6047922"/>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60506</xdr:rowOff>
    </xdr:from>
    <xdr:to>
      <xdr:col>7</xdr:col>
      <xdr:colOff>187325</xdr:colOff>
      <xdr:row>30</xdr:row>
      <xdr:rowOff>162106</xdr:rowOff>
    </xdr:to>
    <xdr:sp macro="" textlink="">
      <xdr:nvSpPr>
        <xdr:cNvPr id="91" name="楕円 90">
          <a:extLst>
            <a:ext uri="{FF2B5EF4-FFF2-40B4-BE49-F238E27FC236}">
              <a16:creationId xmlns:a16="http://schemas.microsoft.com/office/drawing/2014/main" id="{8C13DEA5-6A8A-4AEF-92CE-9570914064B9}"/>
            </a:ext>
          </a:extLst>
        </xdr:cNvPr>
        <xdr:cNvSpPr/>
      </xdr:nvSpPr>
      <xdr:spPr>
        <a:xfrm>
          <a:off x="1714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111306</xdr:rowOff>
    </xdr:from>
    <xdr:to>
      <xdr:col>11</xdr:col>
      <xdr:colOff>136525</xdr:colOff>
      <xdr:row>30</xdr:row>
      <xdr:rowOff>132897</xdr:rowOff>
    </xdr:to>
    <xdr:cxnSp macro="">
      <xdr:nvCxnSpPr>
        <xdr:cNvPr id="92" name="直線コネクタ 91">
          <a:extLst>
            <a:ext uri="{FF2B5EF4-FFF2-40B4-BE49-F238E27FC236}">
              <a16:creationId xmlns:a16="http://schemas.microsoft.com/office/drawing/2014/main" id="{298A39D3-B627-482F-AB8D-DE69B1F99ECB}"/>
            </a:ext>
          </a:extLst>
        </xdr:cNvPr>
        <xdr:cNvCxnSpPr/>
      </xdr:nvCxnSpPr>
      <xdr:spPr>
        <a:xfrm>
          <a:off x="1765300" y="6026331"/>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3" name="n_1aveValue有形固定資産減価償却率">
          <a:extLst>
            <a:ext uri="{FF2B5EF4-FFF2-40B4-BE49-F238E27FC236}">
              <a16:creationId xmlns:a16="http://schemas.microsoft.com/office/drawing/2014/main" id="{88521D4F-899E-4BA4-AA1D-C1197EB69929}"/>
            </a:ext>
          </a:extLst>
        </xdr:cNvPr>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4" name="n_2aveValue有形固定資産減価償却率">
          <a:extLst>
            <a:ext uri="{FF2B5EF4-FFF2-40B4-BE49-F238E27FC236}">
              <a16:creationId xmlns:a16="http://schemas.microsoft.com/office/drawing/2014/main" id="{36AAFC26-A382-48CA-9CCD-C59EE4F769A7}"/>
            </a:ext>
          </a:extLst>
        </xdr:cNvPr>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58346</xdr:rowOff>
    </xdr:from>
    <xdr:ext cx="405111" cy="259045"/>
    <xdr:sp macro="" textlink="">
      <xdr:nvSpPr>
        <xdr:cNvPr id="95" name="n_3aveValue有形固定資産減価償却率">
          <a:extLst>
            <a:ext uri="{FF2B5EF4-FFF2-40B4-BE49-F238E27FC236}">
              <a16:creationId xmlns:a16="http://schemas.microsoft.com/office/drawing/2014/main" id="{C2E4C96A-F8DE-41ED-B737-4DF79E8DB3B5}"/>
            </a:ext>
          </a:extLst>
        </xdr:cNvPr>
        <xdr:cNvSpPr txBox="1"/>
      </xdr:nvSpPr>
      <xdr:spPr>
        <a:xfrm>
          <a:off x="2324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21335</xdr:rowOff>
    </xdr:from>
    <xdr:ext cx="405111" cy="259045"/>
    <xdr:sp macro="" textlink="">
      <xdr:nvSpPr>
        <xdr:cNvPr id="96" name="n_4aveValue有形固定資産減価償却率">
          <a:extLst>
            <a:ext uri="{FF2B5EF4-FFF2-40B4-BE49-F238E27FC236}">
              <a16:creationId xmlns:a16="http://schemas.microsoft.com/office/drawing/2014/main" id="{24E28614-8486-4BAA-8593-8EA2DABDD4B0}"/>
            </a:ext>
          </a:extLst>
        </xdr:cNvPr>
        <xdr:cNvSpPr txBox="1"/>
      </xdr:nvSpPr>
      <xdr:spPr>
        <a:xfrm>
          <a:off x="1562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macro="" textlink="">
      <xdr:nvSpPr>
        <xdr:cNvPr id="97" name="n_1mainValue有形固定資産減価償却率">
          <a:extLst>
            <a:ext uri="{FF2B5EF4-FFF2-40B4-BE49-F238E27FC236}">
              <a16:creationId xmlns:a16="http://schemas.microsoft.com/office/drawing/2014/main" id="{33FD1A9E-9C54-460B-A9BC-53F082AAEFBC}"/>
            </a:ext>
          </a:extLst>
        </xdr:cNvPr>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40385</xdr:rowOff>
    </xdr:from>
    <xdr:ext cx="405111" cy="259045"/>
    <xdr:sp macro="" textlink="">
      <xdr:nvSpPr>
        <xdr:cNvPr id="98" name="n_2mainValue有形固定資産減価償却率">
          <a:extLst>
            <a:ext uri="{FF2B5EF4-FFF2-40B4-BE49-F238E27FC236}">
              <a16:creationId xmlns:a16="http://schemas.microsoft.com/office/drawing/2014/main" id="{ADEA2DEA-8496-41EB-BFD2-76B40AAF53FA}"/>
            </a:ext>
          </a:extLst>
        </xdr:cNvPr>
        <xdr:cNvSpPr txBox="1"/>
      </xdr:nvSpPr>
      <xdr:spPr>
        <a:xfrm>
          <a:off x="3086744" y="612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3374</xdr:rowOff>
    </xdr:from>
    <xdr:ext cx="405111" cy="259045"/>
    <xdr:sp macro="" textlink="">
      <xdr:nvSpPr>
        <xdr:cNvPr id="99" name="n_3mainValue有形固定資産減価償却率">
          <a:extLst>
            <a:ext uri="{FF2B5EF4-FFF2-40B4-BE49-F238E27FC236}">
              <a16:creationId xmlns:a16="http://schemas.microsoft.com/office/drawing/2014/main" id="{B6210888-DA06-4863-B36B-32FBF5819729}"/>
            </a:ext>
          </a:extLst>
        </xdr:cNvPr>
        <xdr:cNvSpPr txBox="1"/>
      </xdr:nvSpPr>
      <xdr:spPr>
        <a:xfrm>
          <a:off x="2324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153233</xdr:rowOff>
    </xdr:from>
    <xdr:ext cx="405111" cy="259045"/>
    <xdr:sp macro="" textlink="">
      <xdr:nvSpPr>
        <xdr:cNvPr id="100" name="n_4mainValue有形固定資産減価償却率">
          <a:extLst>
            <a:ext uri="{FF2B5EF4-FFF2-40B4-BE49-F238E27FC236}">
              <a16:creationId xmlns:a16="http://schemas.microsoft.com/office/drawing/2014/main" id="{124B62F9-D6DD-4DB4-BC19-C0F74DD4648E}"/>
            </a:ext>
          </a:extLst>
        </xdr:cNvPr>
        <xdr:cNvSpPr txBox="1"/>
      </xdr:nvSpPr>
      <xdr:spPr>
        <a:xfrm>
          <a:off x="1562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48BE2D2B-EA17-45D3-847B-6C369BAB1AA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8E990F1-9077-4072-B128-7787ABB8ABE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D5E60D12-220B-446E-9F54-863211E89CA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FCA5158-07A3-4F29-9D1A-8A63975E63E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CBFD5CDD-0AA2-4A04-A840-E70E22DA986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8284498D-2965-4FBB-BE20-666218A06D7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0873437-84CA-4163-98F1-DB759BE2BE5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4324AC49-B18F-45FB-A244-8880DD31D12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8FE17DC2-9F38-47B3-A071-9C70C518786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6F84034C-9B83-45F8-816A-B2404ED72C8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86461F82-01D6-4353-975F-779D083233B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2270B52-BF34-48E9-9329-B4E3DE2B098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9BF3F3CD-FC4B-4FCF-A51C-B2F27FE8E76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類似団体と比較し、債務償還比率は依然高い状況にある。</a:t>
          </a:r>
        </a:p>
        <a:p>
          <a:r>
            <a:rPr kumimoji="1" lang="ja-JP" altLang="en-US" sz="1100">
              <a:latin typeface="ＭＳ Ｐゴシック" panose="020B0600070205080204" pitchFamily="50" charset="-128"/>
              <a:ea typeface="ＭＳ Ｐゴシック" panose="020B0600070205080204" pitchFamily="50" charset="-128"/>
            </a:rPr>
            <a:t>　近年行った大規模な施設整備事業に伴う起債残高の増によるものであるが、今後も引き続きキャップ制の徹底により借入額の抑制に努める。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C3CFC97-BFF8-4B0D-BF09-308963E616F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7BA089AD-2967-4817-9D76-1C60FD31BA7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1565808B-EB6E-42DE-BAD0-8812DD9F543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8E4A1FD1-2C66-4F2E-88A5-D613D68F30E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5E90D0A5-1EDD-4581-B230-B37C33D5C91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345C8FD1-3A72-4753-87C8-9D59DCD21DE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48293EC9-C99C-4D39-AE08-FFCA20FDF97A}"/>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BAEE5309-54F0-4544-9C1D-C7C3EA542B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EF1B3875-8F38-45C4-AE8B-14F33A358C8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5A7BF508-884D-4267-ADE6-CEB19A63D2D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3E9AED6A-963F-4DD7-B012-5FB05A0B43A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A9F0C22-CF6A-4EEF-8EFD-D4C3DB1513C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510773FD-D179-4C2C-96BC-FC52F339E84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EC497DE6-894D-483A-A18B-8D06DB445E8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7F5097A1-DF48-460E-832C-5D4A40B2B789}"/>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3501736B-5618-4867-90CB-D6C20979FD0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C036698B-1F76-4C57-9A65-C4DFBAC229F5}"/>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19CF6B28-9D3F-41B9-95CB-499761FF93C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a:extLst>
            <a:ext uri="{FF2B5EF4-FFF2-40B4-BE49-F238E27FC236}">
              <a16:creationId xmlns:a16="http://schemas.microsoft.com/office/drawing/2014/main" id="{B22A5805-2562-4F92-B459-92CC5841916E}"/>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a:extLst>
            <a:ext uri="{FF2B5EF4-FFF2-40B4-BE49-F238E27FC236}">
              <a16:creationId xmlns:a16="http://schemas.microsoft.com/office/drawing/2014/main" id="{3480390F-6B2F-4999-8D1E-DE684737F448}"/>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a:extLst>
            <a:ext uri="{FF2B5EF4-FFF2-40B4-BE49-F238E27FC236}">
              <a16:creationId xmlns:a16="http://schemas.microsoft.com/office/drawing/2014/main" id="{A14B1B50-E7C1-4233-B568-3126E8B97A5C}"/>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a:extLst>
            <a:ext uri="{FF2B5EF4-FFF2-40B4-BE49-F238E27FC236}">
              <a16:creationId xmlns:a16="http://schemas.microsoft.com/office/drawing/2014/main" id="{4245D8D1-12EA-4608-BC51-D29D8E67EB2A}"/>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a:extLst>
            <a:ext uri="{FF2B5EF4-FFF2-40B4-BE49-F238E27FC236}">
              <a16:creationId xmlns:a16="http://schemas.microsoft.com/office/drawing/2014/main" id="{A16870C4-F223-468C-9E3F-188AA25C1C7B}"/>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7" name="債務償還比率平均値テキスト">
          <a:extLst>
            <a:ext uri="{FF2B5EF4-FFF2-40B4-BE49-F238E27FC236}">
              <a16:creationId xmlns:a16="http://schemas.microsoft.com/office/drawing/2014/main" id="{AD36D901-DEDB-4B0B-8572-08F2804CB1A7}"/>
            </a:ext>
          </a:extLst>
        </xdr:cNvPr>
        <xdr:cNvSpPr txBox="1"/>
      </xdr:nvSpPr>
      <xdr:spPr>
        <a:xfrm>
          <a:off x="14846300" y="5593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a:extLst>
            <a:ext uri="{FF2B5EF4-FFF2-40B4-BE49-F238E27FC236}">
              <a16:creationId xmlns:a16="http://schemas.microsoft.com/office/drawing/2014/main" id="{3D6EA16D-C8B6-4586-A1B9-E79865D12E6F}"/>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a:extLst>
            <a:ext uri="{FF2B5EF4-FFF2-40B4-BE49-F238E27FC236}">
              <a16:creationId xmlns:a16="http://schemas.microsoft.com/office/drawing/2014/main" id="{BA61B500-D90C-4344-9758-98780E7F7B8B}"/>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0" name="フローチャート: 判断 139">
          <a:extLst>
            <a:ext uri="{FF2B5EF4-FFF2-40B4-BE49-F238E27FC236}">
              <a16:creationId xmlns:a16="http://schemas.microsoft.com/office/drawing/2014/main" id="{213FF144-81C6-40C0-AD31-DFD77C256AE9}"/>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140507</xdr:rowOff>
    </xdr:from>
    <xdr:to>
      <xdr:col>64</xdr:col>
      <xdr:colOff>123825</xdr:colOff>
      <xdr:row>30</xdr:row>
      <xdr:rowOff>70657</xdr:rowOff>
    </xdr:to>
    <xdr:sp macro="" textlink="">
      <xdr:nvSpPr>
        <xdr:cNvPr id="141" name="フローチャート: 判断 140">
          <a:extLst>
            <a:ext uri="{FF2B5EF4-FFF2-40B4-BE49-F238E27FC236}">
              <a16:creationId xmlns:a16="http://schemas.microsoft.com/office/drawing/2014/main" id="{252B3C19-E8FC-4233-B9CD-155F50CBC988}"/>
            </a:ext>
          </a:extLst>
        </xdr:cNvPr>
        <xdr:cNvSpPr/>
      </xdr:nvSpPr>
      <xdr:spPr>
        <a:xfrm>
          <a:off x="12509500" y="58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116141</xdr:rowOff>
    </xdr:from>
    <xdr:to>
      <xdr:col>60</xdr:col>
      <xdr:colOff>123825</xdr:colOff>
      <xdr:row>30</xdr:row>
      <xdr:rowOff>46291</xdr:rowOff>
    </xdr:to>
    <xdr:sp macro="" textlink="">
      <xdr:nvSpPr>
        <xdr:cNvPr id="142" name="フローチャート: 判断 141">
          <a:extLst>
            <a:ext uri="{FF2B5EF4-FFF2-40B4-BE49-F238E27FC236}">
              <a16:creationId xmlns:a16="http://schemas.microsoft.com/office/drawing/2014/main" id="{622FA4FD-BD32-46CE-BAED-410E5918850B}"/>
            </a:ext>
          </a:extLst>
        </xdr:cNvPr>
        <xdr:cNvSpPr/>
      </xdr:nvSpPr>
      <xdr:spPr>
        <a:xfrm>
          <a:off x="11747500" y="585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DD6CF35-2BB2-43C8-A23F-10867188172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02DB3A0-64D5-4276-8876-F6E285C7EDA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CDE3985-6333-4A25-B4CB-7772F85BDB4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AC0C4FD-D294-4FCC-B1F0-F6B6D55E48E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4BD75CB-00A5-4AB0-8A47-9F00DE82271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27931</xdr:rowOff>
    </xdr:from>
    <xdr:to>
      <xdr:col>76</xdr:col>
      <xdr:colOff>73025</xdr:colOff>
      <xdr:row>29</xdr:row>
      <xdr:rowOff>129531</xdr:rowOff>
    </xdr:to>
    <xdr:sp macro="" textlink="">
      <xdr:nvSpPr>
        <xdr:cNvPr id="148" name="楕円 147">
          <a:extLst>
            <a:ext uri="{FF2B5EF4-FFF2-40B4-BE49-F238E27FC236}">
              <a16:creationId xmlns:a16="http://schemas.microsoft.com/office/drawing/2014/main" id="{F86D558D-F4B9-4BB1-BF0A-D13F68E48571}"/>
            </a:ext>
          </a:extLst>
        </xdr:cNvPr>
        <xdr:cNvSpPr/>
      </xdr:nvSpPr>
      <xdr:spPr>
        <a:xfrm>
          <a:off x="14744700" y="577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6358</xdr:rowOff>
    </xdr:from>
    <xdr:ext cx="469744" cy="259045"/>
    <xdr:sp macro="" textlink="">
      <xdr:nvSpPr>
        <xdr:cNvPr id="149" name="債務償還比率該当値テキスト">
          <a:extLst>
            <a:ext uri="{FF2B5EF4-FFF2-40B4-BE49-F238E27FC236}">
              <a16:creationId xmlns:a16="http://schemas.microsoft.com/office/drawing/2014/main" id="{A9659CD4-7A15-428B-8678-6A01922F8AD2}"/>
            </a:ext>
          </a:extLst>
        </xdr:cNvPr>
        <xdr:cNvSpPr txBox="1"/>
      </xdr:nvSpPr>
      <xdr:spPr>
        <a:xfrm>
          <a:off x="14846300" y="574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162524</xdr:rowOff>
    </xdr:from>
    <xdr:to>
      <xdr:col>72</xdr:col>
      <xdr:colOff>123825</xdr:colOff>
      <xdr:row>29</xdr:row>
      <xdr:rowOff>92674</xdr:rowOff>
    </xdr:to>
    <xdr:sp macro="" textlink="">
      <xdr:nvSpPr>
        <xdr:cNvPr id="150" name="楕円 149">
          <a:extLst>
            <a:ext uri="{FF2B5EF4-FFF2-40B4-BE49-F238E27FC236}">
              <a16:creationId xmlns:a16="http://schemas.microsoft.com/office/drawing/2014/main" id="{DAF8BB9F-E78E-4D06-9D74-C40605B13137}"/>
            </a:ext>
          </a:extLst>
        </xdr:cNvPr>
        <xdr:cNvSpPr/>
      </xdr:nvSpPr>
      <xdr:spPr>
        <a:xfrm>
          <a:off x="14033500" y="57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41874</xdr:rowOff>
    </xdr:from>
    <xdr:to>
      <xdr:col>76</xdr:col>
      <xdr:colOff>22225</xdr:colOff>
      <xdr:row>29</xdr:row>
      <xdr:rowOff>78731</xdr:rowOff>
    </xdr:to>
    <xdr:cxnSp macro="">
      <xdr:nvCxnSpPr>
        <xdr:cNvPr id="151" name="直線コネクタ 150">
          <a:extLst>
            <a:ext uri="{FF2B5EF4-FFF2-40B4-BE49-F238E27FC236}">
              <a16:creationId xmlns:a16="http://schemas.microsoft.com/office/drawing/2014/main" id="{C85CE9E2-3ACC-473E-B8D0-B7EB9D18AB3C}"/>
            </a:ext>
          </a:extLst>
        </xdr:cNvPr>
        <xdr:cNvCxnSpPr/>
      </xdr:nvCxnSpPr>
      <xdr:spPr>
        <a:xfrm>
          <a:off x="14084300" y="5785449"/>
          <a:ext cx="711200" cy="3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99368</xdr:rowOff>
    </xdr:from>
    <xdr:to>
      <xdr:col>68</xdr:col>
      <xdr:colOff>123825</xdr:colOff>
      <xdr:row>31</xdr:row>
      <xdr:rowOff>29518</xdr:rowOff>
    </xdr:to>
    <xdr:sp macro="" textlink="">
      <xdr:nvSpPr>
        <xdr:cNvPr id="152" name="楕円 151">
          <a:extLst>
            <a:ext uri="{FF2B5EF4-FFF2-40B4-BE49-F238E27FC236}">
              <a16:creationId xmlns:a16="http://schemas.microsoft.com/office/drawing/2014/main" id="{315CA99D-CF68-4A3F-907B-E5916D8933A7}"/>
            </a:ext>
          </a:extLst>
        </xdr:cNvPr>
        <xdr:cNvSpPr/>
      </xdr:nvSpPr>
      <xdr:spPr>
        <a:xfrm>
          <a:off x="13271500" y="601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41874</xdr:rowOff>
    </xdr:from>
    <xdr:to>
      <xdr:col>72</xdr:col>
      <xdr:colOff>73025</xdr:colOff>
      <xdr:row>30</xdr:row>
      <xdr:rowOff>150168</xdr:rowOff>
    </xdr:to>
    <xdr:cxnSp macro="">
      <xdr:nvCxnSpPr>
        <xdr:cNvPr id="153" name="直線コネクタ 152">
          <a:extLst>
            <a:ext uri="{FF2B5EF4-FFF2-40B4-BE49-F238E27FC236}">
              <a16:creationId xmlns:a16="http://schemas.microsoft.com/office/drawing/2014/main" id="{39B4D145-AB63-4443-90FD-A227768B0943}"/>
            </a:ext>
          </a:extLst>
        </xdr:cNvPr>
        <xdr:cNvCxnSpPr/>
      </xdr:nvCxnSpPr>
      <xdr:spPr>
        <a:xfrm flipV="1">
          <a:off x="13322300" y="5785449"/>
          <a:ext cx="762000" cy="2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57422</xdr:rowOff>
    </xdr:from>
    <xdr:to>
      <xdr:col>64</xdr:col>
      <xdr:colOff>123825</xdr:colOff>
      <xdr:row>30</xdr:row>
      <xdr:rowOff>159022</xdr:rowOff>
    </xdr:to>
    <xdr:sp macro="" textlink="">
      <xdr:nvSpPr>
        <xdr:cNvPr id="154" name="楕円 153">
          <a:extLst>
            <a:ext uri="{FF2B5EF4-FFF2-40B4-BE49-F238E27FC236}">
              <a16:creationId xmlns:a16="http://schemas.microsoft.com/office/drawing/2014/main" id="{962FF715-42D3-4A36-93E6-C30C7DA9C310}"/>
            </a:ext>
          </a:extLst>
        </xdr:cNvPr>
        <xdr:cNvSpPr/>
      </xdr:nvSpPr>
      <xdr:spPr>
        <a:xfrm>
          <a:off x="12509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108222</xdr:rowOff>
    </xdr:from>
    <xdr:to>
      <xdr:col>68</xdr:col>
      <xdr:colOff>73025</xdr:colOff>
      <xdr:row>30</xdr:row>
      <xdr:rowOff>150168</xdr:rowOff>
    </xdr:to>
    <xdr:cxnSp macro="">
      <xdr:nvCxnSpPr>
        <xdr:cNvPr id="155" name="直線コネクタ 154">
          <a:extLst>
            <a:ext uri="{FF2B5EF4-FFF2-40B4-BE49-F238E27FC236}">
              <a16:creationId xmlns:a16="http://schemas.microsoft.com/office/drawing/2014/main" id="{27D03CA2-CE2D-48EC-8707-DF59590828E3}"/>
            </a:ext>
          </a:extLst>
        </xdr:cNvPr>
        <xdr:cNvCxnSpPr/>
      </xdr:nvCxnSpPr>
      <xdr:spPr>
        <a:xfrm>
          <a:off x="12560300" y="6023247"/>
          <a:ext cx="762000" cy="4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89499</xdr:rowOff>
    </xdr:from>
    <xdr:to>
      <xdr:col>60</xdr:col>
      <xdr:colOff>123825</xdr:colOff>
      <xdr:row>31</xdr:row>
      <xdr:rowOff>19649</xdr:rowOff>
    </xdr:to>
    <xdr:sp macro="" textlink="">
      <xdr:nvSpPr>
        <xdr:cNvPr id="156" name="楕円 155">
          <a:extLst>
            <a:ext uri="{FF2B5EF4-FFF2-40B4-BE49-F238E27FC236}">
              <a16:creationId xmlns:a16="http://schemas.microsoft.com/office/drawing/2014/main" id="{1F9A9B47-15D1-4773-8595-416D34F99C1A}"/>
            </a:ext>
          </a:extLst>
        </xdr:cNvPr>
        <xdr:cNvSpPr/>
      </xdr:nvSpPr>
      <xdr:spPr>
        <a:xfrm>
          <a:off x="11747500" y="600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108222</xdr:rowOff>
    </xdr:from>
    <xdr:to>
      <xdr:col>64</xdr:col>
      <xdr:colOff>73025</xdr:colOff>
      <xdr:row>30</xdr:row>
      <xdr:rowOff>140299</xdr:rowOff>
    </xdr:to>
    <xdr:cxnSp macro="">
      <xdr:nvCxnSpPr>
        <xdr:cNvPr id="157" name="直線コネクタ 156">
          <a:extLst>
            <a:ext uri="{FF2B5EF4-FFF2-40B4-BE49-F238E27FC236}">
              <a16:creationId xmlns:a16="http://schemas.microsoft.com/office/drawing/2014/main" id="{EE311A75-8C8E-4EDA-8381-290A323B0856}"/>
            </a:ext>
          </a:extLst>
        </xdr:cNvPr>
        <xdr:cNvCxnSpPr/>
      </xdr:nvCxnSpPr>
      <xdr:spPr>
        <a:xfrm flipV="1">
          <a:off x="11798300" y="6023247"/>
          <a:ext cx="762000" cy="3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68642</xdr:rowOff>
    </xdr:from>
    <xdr:ext cx="469744" cy="259045"/>
    <xdr:sp macro="" textlink="">
      <xdr:nvSpPr>
        <xdr:cNvPr id="158" name="n_1aveValue債務償還比率">
          <a:extLst>
            <a:ext uri="{FF2B5EF4-FFF2-40B4-BE49-F238E27FC236}">
              <a16:creationId xmlns:a16="http://schemas.microsoft.com/office/drawing/2014/main" id="{07D78F7F-A582-4D2B-BDEE-13AB23DA8FCC}"/>
            </a:ext>
          </a:extLst>
        </xdr:cNvPr>
        <xdr:cNvSpPr txBox="1"/>
      </xdr:nvSpPr>
      <xdr:spPr>
        <a:xfrm>
          <a:off x="13836727" y="546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107078</xdr:rowOff>
    </xdr:from>
    <xdr:ext cx="469744" cy="259045"/>
    <xdr:sp macro="" textlink="">
      <xdr:nvSpPr>
        <xdr:cNvPr id="159" name="n_2aveValue債務償還比率">
          <a:extLst>
            <a:ext uri="{FF2B5EF4-FFF2-40B4-BE49-F238E27FC236}">
              <a16:creationId xmlns:a16="http://schemas.microsoft.com/office/drawing/2014/main" id="{6CB736F3-C55B-42E7-866D-65538BA55EB3}"/>
            </a:ext>
          </a:extLst>
        </xdr:cNvPr>
        <xdr:cNvSpPr txBox="1"/>
      </xdr:nvSpPr>
      <xdr:spPr>
        <a:xfrm>
          <a:off x="13087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87184</xdr:rowOff>
    </xdr:from>
    <xdr:ext cx="469744" cy="259045"/>
    <xdr:sp macro="" textlink="">
      <xdr:nvSpPr>
        <xdr:cNvPr id="160" name="n_3aveValue債務償還比率">
          <a:extLst>
            <a:ext uri="{FF2B5EF4-FFF2-40B4-BE49-F238E27FC236}">
              <a16:creationId xmlns:a16="http://schemas.microsoft.com/office/drawing/2014/main" id="{73EE096A-5AC0-4152-B4A5-18AADCA589AC}"/>
            </a:ext>
          </a:extLst>
        </xdr:cNvPr>
        <xdr:cNvSpPr txBox="1"/>
      </xdr:nvSpPr>
      <xdr:spPr>
        <a:xfrm>
          <a:off x="12325427" y="565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62818</xdr:rowOff>
    </xdr:from>
    <xdr:ext cx="469744" cy="259045"/>
    <xdr:sp macro="" textlink="">
      <xdr:nvSpPr>
        <xdr:cNvPr id="161" name="n_4aveValue債務償還比率">
          <a:extLst>
            <a:ext uri="{FF2B5EF4-FFF2-40B4-BE49-F238E27FC236}">
              <a16:creationId xmlns:a16="http://schemas.microsoft.com/office/drawing/2014/main" id="{39F1EF0D-5FB6-414D-B2DC-EEFB156B1822}"/>
            </a:ext>
          </a:extLst>
        </xdr:cNvPr>
        <xdr:cNvSpPr txBox="1"/>
      </xdr:nvSpPr>
      <xdr:spPr>
        <a:xfrm>
          <a:off x="11563427" y="563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83801</xdr:rowOff>
    </xdr:from>
    <xdr:ext cx="469744" cy="259045"/>
    <xdr:sp macro="" textlink="">
      <xdr:nvSpPr>
        <xdr:cNvPr id="162" name="n_1mainValue債務償還比率">
          <a:extLst>
            <a:ext uri="{FF2B5EF4-FFF2-40B4-BE49-F238E27FC236}">
              <a16:creationId xmlns:a16="http://schemas.microsoft.com/office/drawing/2014/main" id="{15D17DEA-DA85-437D-9C58-3D4B1A2ACBEB}"/>
            </a:ext>
          </a:extLst>
        </xdr:cNvPr>
        <xdr:cNvSpPr txBox="1"/>
      </xdr:nvSpPr>
      <xdr:spPr>
        <a:xfrm>
          <a:off x="13836727" y="582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20645</xdr:rowOff>
    </xdr:from>
    <xdr:ext cx="469744" cy="259045"/>
    <xdr:sp macro="" textlink="">
      <xdr:nvSpPr>
        <xdr:cNvPr id="163" name="n_2mainValue債務償還比率">
          <a:extLst>
            <a:ext uri="{FF2B5EF4-FFF2-40B4-BE49-F238E27FC236}">
              <a16:creationId xmlns:a16="http://schemas.microsoft.com/office/drawing/2014/main" id="{4B53A911-7EA0-45EE-B1EF-83985CD4DD19}"/>
            </a:ext>
          </a:extLst>
        </xdr:cNvPr>
        <xdr:cNvSpPr txBox="1"/>
      </xdr:nvSpPr>
      <xdr:spPr>
        <a:xfrm>
          <a:off x="13087427" y="610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150149</xdr:rowOff>
    </xdr:from>
    <xdr:ext cx="469744" cy="259045"/>
    <xdr:sp macro="" textlink="">
      <xdr:nvSpPr>
        <xdr:cNvPr id="164" name="n_3mainValue債務償還比率">
          <a:extLst>
            <a:ext uri="{FF2B5EF4-FFF2-40B4-BE49-F238E27FC236}">
              <a16:creationId xmlns:a16="http://schemas.microsoft.com/office/drawing/2014/main" id="{55B99A2D-B3C3-44EB-82A2-3BB48C7CA293}"/>
            </a:ext>
          </a:extLst>
        </xdr:cNvPr>
        <xdr:cNvSpPr txBox="1"/>
      </xdr:nvSpPr>
      <xdr:spPr>
        <a:xfrm>
          <a:off x="12325427" y="606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10776</xdr:rowOff>
    </xdr:from>
    <xdr:ext cx="469744" cy="259045"/>
    <xdr:sp macro="" textlink="">
      <xdr:nvSpPr>
        <xdr:cNvPr id="165" name="n_4mainValue債務償還比率">
          <a:extLst>
            <a:ext uri="{FF2B5EF4-FFF2-40B4-BE49-F238E27FC236}">
              <a16:creationId xmlns:a16="http://schemas.microsoft.com/office/drawing/2014/main" id="{6FB6B72D-79AD-4F43-ACEF-1187F5969D8B}"/>
            </a:ext>
          </a:extLst>
        </xdr:cNvPr>
        <xdr:cNvSpPr txBox="1"/>
      </xdr:nvSpPr>
      <xdr:spPr>
        <a:xfrm>
          <a:off x="11563427" y="609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2D6B5F40-DF07-4440-853B-21A38B7EDCD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EEF0DB2C-F3CA-41D0-92D5-01E06F9BD4A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25AB03EF-8BE0-44FF-8705-82891A1BB24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331EA046-EB06-400D-A21E-37A0AF332E7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94278326-3E44-4D42-88B7-1E862AC5CBC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74735105-7D77-41E9-AFAD-BAADAB686F7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A69C25-D8F3-46A4-A4FE-5062F023D7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F6001A-B354-4755-805E-E06FF497108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7BBFFEC-EC69-41E0-B41F-402C44CEC30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247EA5-14B8-453F-B995-557385F412C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長野県岡谷市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1FEFFF4-EDD9-4A9E-97E1-8437CB1963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35532B-0E4F-4BF5-A2C6-4CF7209456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219B24-9151-4239-871B-DF051885C3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423510-F180-42D6-B0AA-06FE7DAFCCB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1D9C543-7B31-416B-A2E6-93FA6D9380C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D7BAF9C-9F53-420F-AE7A-D42E454B01A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47,691
46,889
85.10
22,977,981
22,072,298
812,496
12,298,936
22,381,546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689EAD-7282-40F5-B448-DE8E88B9D6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51D1C5-691B-462F-984B-274122F1670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2501B5-1A98-4DE1-BBEE-16A364D9C95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BA651D-80FF-4969-8AA8-3D3942EE00C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4918E7-B30E-4ECE-B303-DAD86BC01C7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15A4A4D-EAE3-4720-8E18-219C5ED3C37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A63942-984C-4308-BA51-0E8759266AA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17B32B-A92A-490B-8030-9201DF16787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802CE2A-1F5F-4C2F-8D6E-5BF2C5CB451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6938D76-F301-465C-92B2-24CCBF87E0C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D58F27B-8288-4EF6-8D83-553CDC1A374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38A57A-C83E-4B38-9865-953597499C2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3FDA796-70D5-451F-B34D-3449FE9D838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130F09-6AFA-490F-8840-5CD83CD576F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96DA93-F226-4059-9E9B-07665F6D09A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5604226-A913-4026-B755-BC1711925A7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C1CDA1-7348-450C-A128-AC57E09822F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9965DF7-BA7C-42D5-B573-CCC8B9EA64E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CE3D29-198E-4854-8F26-5915FE8DAFF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102F0E4-0352-493E-9013-1F128EFC77B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E373834-B9C7-4FFA-8E60-55CDE2CCDDC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87CF94-E598-48EE-BADC-151E6EE8FFD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6BC58EC-4E8D-414C-A068-1F6B593F45D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2B87536-032B-4ACB-91B3-86C22DCB7B9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F950925-D7D2-4B10-9DE2-F7AB43597A4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D2FB959-5C60-4AAB-AF92-F96F44515FA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F27E01B-AC11-4CC7-BFA5-13FB8BB1850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9B657DA-5CA9-45B7-8FD3-7ACDBF3FF24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5C9345-C9C3-4985-A8CA-97F2CEC69D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BAA840-7738-48E7-976F-F719FAC369B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661D805-0DB5-412C-91FE-0BFB2C6269A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FC237C4-6DDD-4E3C-B11D-E802ADB5594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B1918EA-AA2A-477C-AFEC-50BCCF598F8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5C98078-525F-4774-B45F-0CCEBE0DB39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77039B9-76C8-4AF7-BDDF-F7CB5D2908C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4B6C10B-B391-41CA-A24D-C11CBB490C1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6CD6612-17F3-4621-ACB0-A29C4507B4F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0C655B5-55D0-41E6-900F-8B540D484A0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DDCE539-D859-442E-8FB7-9EBF6684C3B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468C19D-C491-4367-A404-E03FC8E6058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A6ED078-6D8E-4464-8C9C-E4985792AA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D20F09F-DB97-4B01-91BE-4FCAA4D288C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9EF18A5-AA33-4BBA-83E9-47D999A4DF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4F6F81C-6959-4905-8D6D-DEDDC9BD1EA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FB36F42-FB93-4E79-9CAA-5DC681317B2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FF0C41F6-FF9B-4FE1-A4C3-95EDC5BEC39D}"/>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E64D43ED-8D58-4FB1-93EB-DA872D4009C6}"/>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A4BC9980-A4F3-4BEC-AF8C-617BF3589528}"/>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36910887-49D3-492B-B9D9-A6DF0B9CE4C2}"/>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DD95A4F0-BA9A-4F7F-83B2-0F74D00699D6}"/>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772DF0F2-F2E1-491C-9EC2-F3C87E6AE506}"/>
            </a:ext>
          </a:extLst>
        </xdr:cNvPr>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7D1E331B-B4DE-4D84-93FA-7BA110ECC02F}"/>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A114415A-9B55-4464-BE34-3B4CD7770D59}"/>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644638AD-2A06-4D4E-A3A4-CDF5C3E2BB5F}"/>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a:extLst>
            <a:ext uri="{FF2B5EF4-FFF2-40B4-BE49-F238E27FC236}">
              <a16:creationId xmlns:a16="http://schemas.microsoft.com/office/drawing/2014/main" id="{FD106A1B-C50D-486E-AA57-2846E8756B78}"/>
            </a:ext>
          </a:extLst>
        </xdr:cNvPr>
        <xdr:cNvSpPr/>
      </xdr:nvSpPr>
      <xdr:spPr>
        <a:xfrm>
          <a:off x="196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a:extLst>
            <a:ext uri="{FF2B5EF4-FFF2-40B4-BE49-F238E27FC236}">
              <a16:creationId xmlns:a16="http://schemas.microsoft.com/office/drawing/2014/main" id="{1421F194-4CC3-42C9-ABBF-CFFDF8AE8BED}"/>
            </a:ext>
          </a:extLst>
        </xdr:cNvPr>
        <xdr:cNvSpPr/>
      </xdr:nvSpPr>
      <xdr:spPr>
        <a:xfrm>
          <a:off x="1079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0014EAC-AC68-4E74-833B-12E5FAB6BBF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A8C21A9-10FE-4031-B512-ABA5180DB9A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3D47B47-46FF-4E43-B8EF-D5F6B83E911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C5B7519-1ED6-43BC-A4B8-9C5CD2A1882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A16F265-51F9-45AE-9B5F-074323F125C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3" name="楕円 72">
          <a:extLst>
            <a:ext uri="{FF2B5EF4-FFF2-40B4-BE49-F238E27FC236}">
              <a16:creationId xmlns:a16="http://schemas.microsoft.com/office/drawing/2014/main" id="{C485D44F-F376-4B2D-A190-4E5F50917822}"/>
            </a:ext>
          </a:extLst>
        </xdr:cNvPr>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4" name="【道路】&#10;有形固定資産減価償却率該当値テキスト">
          <a:extLst>
            <a:ext uri="{FF2B5EF4-FFF2-40B4-BE49-F238E27FC236}">
              <a16:creationId xmlns:a16="http://schemas.microsoft.com/office/drawing/2014/main" id="{6E052E7C-524F-42A1-9949-3A6BE5664161}"/>
            </a:ext>
          </a:extLst>
        </xdr:cNvPr>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5" name="楕円 74">
          <a:extLst>
            <a:ext uri="{FF2B5EF4-FFF2-40B4-BE49-F238E27FC236}">
              <a16:creationId xmlns:a16="http://schemas.microsoft.com/office/drawing/2014/main" id="{4D6FBBDE-EADB-44F6-A066-19950A8B5ADA}"/>
            </a:ext>
          </a:extLst>
        </xdr:cNvPr>
        <xdr:cNvSpPr/>
      </xdr:nvSpPr>
      <xdr:spPr>
        <a:xfrm>
          <a:off x="3746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110490</xdr:rowOff>
    </xdr:to>
    <xdr:cxnSp macro="">
      <xdr:nvCxnSpPr>
        <xdr:cNvPr id="76" name="直線コネクタ 75">
          <a:extLst>
            <a:ext uri="{FF2B5EF4-FFF2-40B4-BE49-F238E27FC236}">
              <a16:creationId xmlns:a16="http://schemas.microsoft.com/office/drawing/2014/main" id="{1239E136-4AAF-4A40-92A3-ADE5ACCE759E}"/>
            </a:ext>
          </a:extLst>
        </xdr:cNvPr>
        <xdr:cNvCxnSpPr/>
      </xdr:nvCxnSpPr>
      <xdr:spPr>
        <a:xfrm>
          <a:off x="3797300" y="6423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7" name="楕円 76">
          <a:extLst>
            <a:ext uri="{FF2B5EF4-FFF2-40B4-BE49-F238E27FC236}">
              <a16:creationId xmlns:a16="http://schemas.microsoft.com/office/drawing/2014/main" id="{0399FEF8-2769-452F-934B-42F058EEF09A}"/>
            </a:ext>
          </a:extLst>
        </xdr:cNvPr>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80010</xdr:rowOff>
    </xdr:from>
    <xdr:to>
      <xdr:col>19</xdr:col>
      <xdr:colOff>177800</xdr:colOff>
      <xdr:row>37</xdr:row>
      <xdr:rowOff>87630</xdr:rowOff>
    </xdr:to>
    <xdr:cxnSp macro="">
      <xdr:nvCxnSpPr>
        <xdr:cNvPr id="78" name="直線コネクタ 77">
          <a:extLst>
            <a:ext uri="{FF2B5EF4-FFF2-40B4-BE49-F238E27FC236}">
              <a16:creationId xmlns:a16="http://schemas.microsoft.com/office/drawing/2014/main" id="{784A9C2E-1490-418C-A8AB-27359B2A9F8D}"/>
            </a:ext>
          </a:extLst>
        </xdr:cNvPr>
        <xdr:cNvCxnSpPr/>
      </xdr:nvCxnSpPr>
      <xdr:spPr>
        <a:xfrm flipV="1">
          <a:off x="2908300" y="6423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164465</xdr:rowOff>
    </xdr:from>
    <xdr:to>
      <xdr:col>10</xdr:col>
      <xdr:colOff>165100</xdr:colOff>
      <xdr:row>37</xdr:row>
      <xdr:rowOff>94615</xdr:rowOff>
    </xdr:to>
    <xdr:sp macro="" textlink="">
      <xdr:nvSpPr>
        <xdr:cNvPr id="79" name="楕円 78">
          <a:extLst>
            <a:ext uri="{FF2B5EF4-FFF2-40B4-BE49-F238E27FC236}">
              <a16:creationId xmlns:a16="http://schemas.microsoft.com/office/drawing/2014/main" id="{EA4972B2-E247-457C-A908-7F0E9E61C6AA}"/>
            </a:ext>
          </a:extLst>
        </xdr:cNvPr>
        <xdr:cNvSpPr/>
      </xdr:nvSpPr>
      <xdr:spPr>
        <a:xfrm>
          <a:off x="1968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43815</xdr:rowOff>
    </xdr:from>
    <xdr:to>
      <xdr:col>15</xdr:col>
      <xdr:colOff>50800</xdr:colOff>
      <xdr:row>37</xdr:row>
      <xdr:rowOff>87630</xdr:rowOff>
    </xdr:to>
    <xdr:cxnSp macro="">
      <xdr:nvCxnSpPr>
        <xdr:cNvPr id="80" name="直線コネクタ 79">
          <a:extLst>
            <a:ext uri="{FF2B5EF4-FFF2-40B4-BE49-F238E27FC236}">
              <a16:creationId xmlns:a16="http://schemas.microsoft.com/office/drawing/2014/main" id="{CEA342BB-C419-4FA1-94B9-CBB727627D0F}"/>
            </a:ext>
          </a:extLst>
        </xdr:cNvPr>
        <xdr:cNvCxnSpPr/>
      </xdr:nvCxnSpPr>
      <xdr:spPr>
        <a:xfrm>
          <a:off x="2019300" y="63874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111125</xdr:rowOff>
    </xdr:from>
    <xdr:to>
      <xdr:col>6</xdr:col>
      <xdr:colOff>38100</xdr:colOff>
      <xdr:row>37</xdr:row>
      <xdr:rowOff>41275</xdr:rowOff>
    </xdr:to>
    <xdr:sp macro="" textlink="">
      <xdr:nvSpPr>
        <xdr:cNvPr id="81" name="楕円 80">
          <a:extLst>
            <a:ext uri="{FF2B5EF4-FFF2-40B4-BE49-F238E27FC236}">
              <a16:creationId xmlns:a16="http://schemas.microsoft.com/office/drawing/2014/main" id="{AE204326-FBF5-4E6E-9810-A87575B369ED}"/>
            </a:ext>
          </a:extLst>
        </xdr:cNvPr>
        <xdr:cNvSpPr/>
      </xdr:nvSpPr>
      <xdr:spPr>
        <a:xfrm>
          <a:off x="1079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161925</xdr:rowOff>
    </xdr:from>
    <xdr:to>
      <xdr:col>10</xdr:col>
      <xdr:colOff>114300</xdr:colOff>
      <xdr:row>37</xdr:row>
      <xdr:rowOff>43815</xdr:rowOff>
    </xdr:to>
    <xdr:cxnSp macro="">
      <xdr:nvCxnSpPr>
        <xdr:cNvPr id="82" name="直線コネクタ 81">
          <a:extLst>
            <a:ext uri="{FF2B5EF4-FFF2-40B4-BE49-F238E27FC236}">
              <a16:creationId xmlns:a16="http://schemas.microsoft.com/office/drawing/2014/main" id="{2D0A4544-960F-45E7-A7B6-FFB1EE3AB137}"/>
            </a:ext>
          </a:extLst>
        </xdr:cNvPr>
        <xdr:cNvCxnSpPr/>
      </xdr:nvCxnSpPr>
      <xdr:spPr>
        <a:xfrm>
          <a:off x="1130300" y="63341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B5C086DD-05AE-4443-9C89-81E1F98867BA}"/>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A0506F45-03C8-4CDA-A108-A4922DF2CDEF}"/>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5" name="n_3aveValue【道路】&#10;有形固定資産減価償却率">
          <a:extLst>
            <a:ext uri="{FF2B5EF4-FFF2-40B4-BE49-F238E27FC236}">
              <a16:creationId xmlns:a16="http://schemas.microsoft.com/office/drawing/2014/main" id="{0CDF41C6-E08E-421F-8699-150D4AA3A478}"/>
            </a:ext>
          </a:extLst>
        </xdr:cNvPr>
        <xdr:cNvSpPr txBox="1"/>
      </xdr:nvSpPr>
      <xdr:spPr>
        <a:xfrm>
          <a:off x="1816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139082</xdr:rowOff>
    </xdr:from>
    <xdr:ext cx="405111" cy="259045"/>
    <xdr:sp macro="" textlink="">
      <xdr:nvSpPr>
        <xdr:cNvPr id="86" name="n_4aveValue【道路】&#10;有形固定資産減価償却率">
          <a:extLst>
            <a:ext uri="{FF2B5EF4-FFF2-40B4-BE49-F238E27FC236}">
              <a16:creationId xmlns:a16="http://schemas.microsoft.com/office/drawing/2014/main" id="{D9FFA3FE-4A9A-477E-BA48-222038F2F9DF}"/>
            </a:ext>
          </a:extLst>
        </xdr:cNvPr>
        <xdr:cNvSpPr txBox="1"/>
      </xdr:nvSpPr>
      <xdr:spPr>
        <a:xfrm>
          <a:off x="927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147337</xdr:rowOff>
    </xdr:from>
    <xdr:ext cx="405111" cy="259045"/>
    <xdr:sp macro="" textlink="">
      <xdr:nvSpPr>
        <xdr:cNvPr id="87" name="n_1mainValue【道路】&#10;有形固定資産減価償却率">
          <a:extLst>
            <a:ext uri="{FF2B5EF4-FFF2-40B4-BE49-F238E27FC236}">
              <a16:creationId xmlns:a16="http://schemas.microsoft.com/office/drawing/2014/main" id="{C192DAA7-61FD-489B-A101-1B4D08A75579}"/>
            </a:ext>
          </a:extLst>
        </xdr:cNvPr>
        <xdr:cNvSpPr txBox="1"/>
      </xdr:nvSpPr>
      <xdr:spPr>
        <a:xfrm>
          <a:off x="35820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8" name="n_2mainValue【道路】&#10;有形固定資産減価償却率">
          <a:extLst>
            <a:ext uri="{FF2B5EF4-FFF2-40B4-BE49-F238E27FC236}">
              <a16:creationId xmlns:a16="http://schemas.microsoft.com/office/drawing/2014/main" id="{E75A84D3-D5C7-46FF-ACFB-8E5BE5E4D1BF}"/>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111142</xdr:rowOff>
    </xdr:from>
    <xdr:ext cx="405111" cy="259045"/>
    <xdr:sp macro="" textlink="">
      <xdr:nvSpPr>
        <xdr:cNvPr id="89" name="n_3mainValue【道路】&#10;有形固定資産減価償却率">
          <a:extLst>
            <a:ext uri="{FF2B5EF4-FFF2-40B4-BE49-F238E27FC236}">
              <a16:creationId xmlns:a16="http://schemas.microsoft.com/office/drawing/2014/main" id="{467F0535-AE79-4037-88BB-B59FE7522252}"/>
            </a:ext>
          </a:extLst>
        </xdr:cNvPr>
        <xdr:cNvSpPr txBox="1"/>
      </xdr:nvSpPr>
      <xdr:spPr>
        <a:xfrm>
          <a:off x="1816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57802</xdr:rowOff>
    </xdr:from>
    <xdr:ext cx="405111" cy="259045"/>
    <xdr:sp macro="" textlink="">
      <xdr:nvSpPr>
        <xdr:cNvPr id="90" name="n_4mainValue【道路】&#10;有形固定資産減価償却率">
          <a:extLst>
            <a:ext uri="{FF2B5EF4-FFF2-40B4-BE49-F238E27FC236}">
              <a16:creationId xmlns:a16="http://schemas.microsoft.com/office/drawing/2014/main" id="{D1957900-8DBA-41BE-933F-4CF725722AC5}"/>
            </a:ext>
          </a:extLst>
        </xdr:cNvPr>
        <xdr:cNvSpPr txBox="1"/>
      </xdr:nvSpPr>
      <xdr:spPr>
        <a:xfrm>
          <a:off x="927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324F514-338E-4442-B690-E373DA4CF55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20EAD92-F4B3-4290-BD62-42C8D1153CA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BAD008A-608B-47C6-AEAD-D30F3B2C858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7206637-F917-4463-ABC3-4F81938D842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5E9D587-9586-4F8F-B84A-9D66B726DB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48294A1-A139-4BD4-BB90-DDCD76E17C0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537BE7C-8241-4D0D-A16D-B3D8CB36B22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626507C-1661-4701-82D9-AA8536BCA06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70041DB-FFBB-47E0-BC0E-3B210BA2D71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36F21DF-996B-4A25-A846-849E980503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3D62DC5-29AC-4C3D-B34E-8C8A9F9765E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25FB187C-0FE1-4A68-A867-2D35AF3F2FD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333112A4-5B95-438F-ACD2-93E07E0DB9F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BFDA25A2-0C55-421A-A265-D656D677D1E6}"/>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87C015B0-6388-43D6-9D93-0D096061577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511A5DE8-5CDC-4D58-BD08-03EB56B56E8C}"/>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6CB985F7-5F22-4157-A4E4-823028ACC69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D1057364-8C4C-4D19-9DD1-D480A9118B11}"/>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FA9C6700-F62D-4169-8893-2995A2D04F2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C36EED02-DF9F-40D4-91EE-26F8251220B9}"/>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6263E59B-4A94-4F35-8813-B9C3250672B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487B3013-8068-46F1-BAC8-39305F6DE94C}"/>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9DD892FC-1F38-4C55-90C6-01E1BF8819D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70A584F1-6EBA-4729-9C04-9DB437842F4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8B872692-176F-4431-8451-BB9BE8DCB81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B79D29F0-D262-41E6-BE22-F05780A59090}"/>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998AA022-AD3F-4F24-BF40-CE190C29666B}"/>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83D03530-9B51-4A01-8084-0138EB57C9B0}"/>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0C996F33-9959-4036-9B36-ED6BDE52E669}"/>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068D8FDB-3E1C-48D4-974A-5B03531C2E98}"/>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a:extLst>
            <a:ext uri="{FF2B5EF4-FFF2-40B4-BE49-F238E27FC236}">
              <a16:creationId xmlns:a16="http://schemas.microsoft.com/office/drawing/2014/main" id="{96227E21-0051-476C-B87E-48E4BFF32B07}"/>
            </a:ext>
          </a:extLst>
        </xdr:cNvPr>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9499488B-139E-49C7-9D14-FAD965865924}"/>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B134331C-ADC9-4AD9-B9D5-76E51FCB6897}"/>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E1CECAEC-163A-4B73-B15B-F38E8925B00F}"/>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112007</xdr:rowOff>
    </xdr:from>
    <xdr:to>
      <xdr:col>41</xdr:col>
      <xdr:colOff>101600</xdr:colOff>
      <xdr:row>40</xdr:row>
      <xdr:rowOff>42157</xdr:rowOff>
    </xdr:to>
    <xdr:sp macro="" textlink="">
      <xdr:nvSpPr>
        <xdr:cNvPr id="125" name="フローチャート: 判断 124">
          <a:extLst>
            <a:ext uri="{FF2B5EF4-FFF2-40B4-BE49-F238E27FC236}">
              <a16:creationId xmlns:a16="http://schemas.microsoft.com/office/drawing/2014/main" id="{298DBC5D-79B8-468B-B287-E208D4D9D9B4}"/>
            </a:ext>
          </a:extLst>
        </xdr:cNvPr>
        <xdr:cNvSpPr/>
      </xdr:nvSpPr>
      <xdr:spPr>
        <a:xfrm>
          <a:off x="7810500" y="67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117264</xdr:rowOff>
    </xdr:from>
    <xdr:to>
      <xdr:col>36</xdr:col>
      <xdr:colOff>165100</xdr:colOff>
      <xdr:row>40</xdr:row>
      <xdr:rowOff>47414</xdr:rowOff>
    </xdr:to>
    <xdr:sp macro="" textlink="">
      <xdr:nvSpPr>
        <xdr:cNvPr id="126" name="フローチャート: 判断 125">
          <a:extLst>
            <a:ext uri="{FF2B5EF4-FFF2-40B4-BE49-F238E27FC236}">
              <a16:creationId xmlns:a16="http://schemas.microsoft.com/office/drawing/2014/main" id="{95EB4B46-A558-47D2-BE74-343096D0112C}"/>
            </a:ext>
          </a:extLst>
        </xdr:cNvPr>
        <xdr:cNvSpPr/>
      </xdr:nvSpPr>
      <xdr:spPr>
        <a:xfrm>
          <a:off x="6921500" y="680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46AF52D-6659-4282-9DF0-311CA5FBDDF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3388CC0-4C7B-4170-803B-204EEAD9A16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5369033-A89D-45A4-AFAB-97B20A60037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99742EA-6B35-4259-AC5C-A8CD5AE9443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ECB0486-E72C-4DB9-BDB2-17D1343BBFE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70107</xdr:rowOff>
    </xdr:from>
    <xdr:to>
      <xdr:col>55</xdr:col>
      <xdr:colOff>50800</xdr:colOff>
      <xdr:row>41</xdr:row>
      <xdr:rowOff>257</xdr:rowOff>
    </xdr:to>
    <xdr:sp macro="" textlink="">
      <xdr:nvSpPr>
        <xdr:cNvPr id="132" name="楕円 131">
          <a:extLst>
            <a:ext uri="{FF2B5EF4-FFF2-40B4-BE49-F238E27FC236}">
              <a16:creationId xmlns:a16="http://schemas.microsoft.com/office/drawing/2014/main" id="{377E3C17-1593-40C9-A07A-33D1DFF8CE16}"/>
            </a:ext>
          </a:extLst>
        </xdr:cNvPr>
        <xdr:cNvSpPr/>
      </xdr:nvSpPr>
      <xdr:spPr>
        <a:xfrm>
          <a:off x="10426700" y="692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48534</xdr:rowOff>
    </xdr:from>
    <xdr:ext cx="469744" cy="259045"/>
    <xdr:sp macro="" textlink="">
      <xdr:nvSpPr>
        <xdr:cNvPr id="133" name="【道路】&#10;一人当たり延長該当値テキスト">
          <a:extLst>
            <a:ext uri="{FF2B5EF4-FFF2-40B4-BE49-F238E27FC236}">
              <a16:creationId xmlns:a16="http://schemas.microsoft.com/office/drawing/2014/main" id="{63C83000-B9CA-45E1-A889-A269282FBEF1}"/>
            </a:ext>
          </a:extLst>
        </xdr:cNvPr>
        <xdr:cNvSpPr txBox="1"/>
      </xdr:nvSpPr>
      <xdr:spPr>
        <a:xfrm>
          <a:off x="10515600" y="690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72785</xdr:rowOff>
    </xdr:from>
    <xdr:to>
      <xdr:col>50</xdr:col>
      <xdr:colOff>165100</xdr:colOff>
      <xdr:row>41</xdr:row>
      <xdr:rowOff>2935</xdr:rowOff>
    </xdr:to>
    <xdr:sp macro="" textlink="">
      <xdr:nvSpPr>
        <xdr:cNvPr id="134" name="楕円 133">
          <a:extLst>
            <a:ext uri="{FF2B5EF4-FFF2-40B4-BE49-F238E27FC236}">
              <a16:creationId xmlns:a16="http://schemas.microsoft.com/office/drawing/2014/main" id="{996DA891-D505-4776-A5E8-19B49B20E1FA}"/>
            </a:ext>
          </a:extLst>
        </xdr:cNvPr>
        <xdr:cNvSpPr/>
      </xdr:nvSpPr>
      <xdr:spPr>
        <a:xfrm>
          <a:off x="9588500" y="69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120907</xdr:rowOff>
    </xdr:from>
    <xdr:to>
      <xdr:col>55</xdr:col>
      <xdr:colOff>0</xdr:colOff>
      <xdr:row>40</xdr:row>
      <xdr:rowOff>123585</xdr:rowOff>
    </xdr:to>
    <xdr:cxnSp macro="">
      <xdr:nvCxnSpPr>
        <xdr:cNvPr id="135" name="直線コネクタ 134">
          <a:extLst>
            <a:ext uri="{FF2B5EF4-FFF2-40B4-BE49-F238E27FC236}">
              <a16:creationId xmlns:a16="http://schemas.microsoft.com/office/drawing/2014/main" id="{20657B7E-D74C-4DE5-AF15-E009F87CAD03}"/>
            </a:ext>
          </a:extLst>
        </xdr:cNvPr>
        <xdr:cNvCxnSpPr/>
      </xdr:nvCxnSpPr>
      <xdr:spPr>
        <a:xfrm flipV="1">
          <a:off x="9639300" y="6978907"/>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77456</xdr:rowOff>
    </xdr:from>
    <xdr:to>
      <xdr:col>46</xdr:col>
      <xdr:colOff>38100</xdr:colOff>
      <xdr:row>41</xdr:row>
      <xdr:rowOff>7606</xdr:rowOff>
    </xdr:to>
    <xdr:sp macro="" textlink="">
      <xdr:nvSpPr>
        <xdr:cNvPr id="136" name="楕円 135">
          <a:extLst>
            <a:ext uri="{FF2B5EF4-FFF2-40B4-BE49-F238E27FC236}">
              <a16:creationId xmlns:a16="http://schemas.microsoft.com/office/drawing/2014/main" id="{887CB0B1-CE0C-47B7-8739-95673326FBBA}"/>
            </a:ext>
          </a:extLst>
        </xdr:cNvPr>
        <xdr:cNvSpPr/>
      </xdr:nvSpPr>
      <xdr:spPr>
        <a:xfrm>
          <a:off x="8699500" y="693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123585</xdr:rowOff>
    </xdr:from>
    <xdr:to>
      <xdr:col>50</xdr:col>
      <xdr:colOff>114300</xdr:colOff>
      <xdr:row>40</xdr:row>
      <xdr:rowOff>128256</xdr:rowOff>
    </xdr:to>
    <xdr:cxnSp macro="">
      <xdr:nvCxnSpPr>
        <xdr:cNvPr id="137" name="直線コネクタ 136">
          <a:extLst>
            <a:ext uri="{FF2B5EF4-FFF2-40B4-BE49-F238E27FC236}">
              <a16:creationId xmlns:a16="http://schemas.microsoft.com/office/drawing/2014/main" id="{A4C32E86-0183-4061-A562-9B711F8F574E}"/>
            </a:ext>
          </a:extLst>
        </xdr:cNvPr>
        <xdr:cNvCxnSpPr/>
      </xdr:nvCxnSpPr>
      <xdr:spPr>
        <a:xfrm flipV="1">
          <a:off x="8750300" y="6981585"/>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43982</xdr:rowOff>
    </xdr:from>
    <xdr:to>
      <xdr:col>41</xdr:col>
      <xdr:colOff>101600</xdr:colOff>
      <xdr:row>40</xdr:row>
      <xdr:rowOff>145582</xdr:rowOff>
    </xdr:to>
    <xdr:sp macro="" textlink="">
      <xdr:nvSpPr>
        <xdr:cNvPr id="138" name="楕円 137">
          <a:extLst>
            <a:ext uri="{FF2B5EF4-FFF2-40B4-BE49-F238E27FC236}">
              <a16:creationId xmlns:a16="http://schemas.microsoft.com/office/drawing/2014/main" id="{3BDE803F-8DB2-463E-B657-2F872B089754}"/>
            </a:ext>
          </a:extLst>
        </xdr:cNvPr>
        <xdr:cNvSpPr/>
      </xdr:nvSpPr>
      <xdr:spPr>
        <a:xfrm>
          <a:off x="7810500" y="69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94782</xdr:rowOff>
    </xdr:from>
    <xdr:to>
      <xdr:col>45</xdr:col>
      <xdr:colOff>177800</xdr:colOff>
      <xdr:row>40</xdr:row>
      <xdr:rowOff>128256</xdr:rowOff>
    </xdr:to>
    <xdr:cxnSp macro="">
      <xdr:nvCxnSpPr>
        <xdr:cNvPr id="139" name="直線コネクタ 138">
          <a:extLst>
            <a:ext uri="{FF2B5EF4-FFF2-40B4-BE49-F238E27FC236}">
              <a16:creationId xmlns:a16="http://schemas.microsoft.com/office/drawing/2014/main" id="{0AC65A42-FB55-4970-8B07-0943155B7C14}"/>
            </a:ext>
          </a:extLst>
        </xdr:cNvPr>
        <xdr:cNvCxnSpPr/>
      </xdr:nvCxnSpPr>
      <xdr:spPr>
        <a:xfrm>
          <a:off x="7861300" y="6952782"/>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44210</xdr:rowOff>
    </xdr:from>
    <xdr:to>
      <xdr:col>36</xdr:col>
      <xdr:colOff>165100</xdr:colOff>
      <xdr:row>40</xdr:row>
      <xdr:rowOff>145810</xdr:rowOff>
    </xdr:to>
    <xdr:sp macro="" textlink="">
      <xdr:nvSpPr>
        <xdr:cNvPr id="140" name="楕円 139">
          <a:extLst>
            <a:ext uri="{FF2B5EF4-FFF2-40B4-BE49-F238E27FC236}">
              <a16:creationId xmlns:a16="http://schemas.microsoft.com/office/drawing/2014/main" id="{6E4AEC60-AC5D-45DC-B4B3-BE201572C6C4}"/>
            </a:ext>
          </a:extLst>
        </xdr:cNvPr>
        <xdr:cNvSpPr/>
      </xdr:nvSpPr>
      <xdr:spPr>
        <a:xfrm>
          <a:off x="6921500" y="69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94782</xdr:rowOff>
    </xdr:from>
    <xdr:to>
      <xdr:col>41</xdr:col>
      <xdr:colOff>50800</xdr:colOff>
      <xdr:row>40</xdr:row>
      <xdr:rowOff>95010</xdr:rowOff>
    </xdr:to>
    <xdr:cxnSp macro="">
      <xdr:nvCxnSpPr>
        <xdr:cNvPr id="141" name="直線コネクタ 140">
          <a:extLst>
            <a:ext uri="{FF2B5EF4-FFF2-40B4-BE49-F238E27FC236}">
              <a16:creationId xmlns:a16="http://schemas.microsoft.com/office/drawing/2014/main" id="{AF7924FC-4835-4F3C-B256-6C07A25F75DE}"/>
            </a:ext>
          </a:extLst>
        </xdr:cNvPr>
        <xdr:cNvCxnSpPr/>
      </xdr:nvCxnSpPr>
      <xdr:spPr>
        <a:xfrm flipV="1">
          <a:off x="6972300" y="695278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a:extLst>
            <a:ext uri="{FF2B5EF4-FFF2-40B4-BE49-F238E27FC236}">
              <a16:creationId xmlns:a16="http://schemas.microsoft.com/office/drawing/2014/main" id="{3D0192E5-5B99-44ED-9B78-61966A6B0DAF}"/>
            </a:ext>
          </a:extLst>
        </xdr:cNvPr>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a:extLst>
            <a:ext uri="{FF2B5EF4-FFF2-40B4-BE49-F238E27FC236}">
              <a16:creationId xmlns:a16="http://schemas.microsoft.com/office/drawing/2014/main" id="{96B828A5-D94D-4ED2-9D1A-6CBB09921443}"/>
            </a:ext>
          </a:extLst>
        </xdr:cNvPr>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58684</xdr:rowOff>
    </xdr:from>
    <xdr:ext cx="534377" cy="259045"/>
    <xdr:sp macro="" textlink="">
      <xdr:nvSpPr>
        <xdr:cNvPr id="144" name="n_3aveValue【道路】&#10;一人当たり延長">
          <a:extLst>
            <a:ext uri="{FF2B5EF4-FFF2-40B4-BE49-F238E27FC236}">
              <a16:creationId xmlns:a16="http://schemas.microsoft.com/office/drawing/2014/main" id="{01AC3A0B-7DB4-419C-BAF8-52A2C3BF23CB}"/>
            </a:ext>
          </a:extLst>
        </xdr:cNvPr>
        <xdr:cNvSpPr txBox="1"/>
      </xdr:nvSpPr>
      <xdr:spPr>
        <a:xfrm>
          <a:off x="7594111" y="65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63941</xdr:rowOff>
    </xdr:from>
    <xdr:ext cx="534377" cy="259045"/>
    <xdr:sp macro="" textlink="">
      <xdr:nvSpPr>
        <xdr:cNvPr id="145" name="n_4aveValue【道路】&#10;一人当たり延長">
          <a:extLst>
            <a:ext uri="{FF2B5EF4-FFF2-40B4-BE49-F238E27FC236}">
              <a16:creationId xmlns:a16="http://schemas.microsoft.com/office/drawing/2014/main" id="{4D9E36D6-2E2D-40E4-859B-D9D3E2EEE0B5}"/>
            </a:ext>
          </a:extLst>
        </xdr:cNvPr>
        <xdr:cNvSpPr txBox="1"/>
      </xdr:nvSpPr>
      <xdr:spPr>
        <a:xfrm>
          <a:off x="6705111" y="657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165512</xdr:rowOff>
    </xdr:from>
    <xdr:ext cx="469744" cy="259045"/>
    <xdr:sp macro="" textlink="">
      <xdr:nvSpPr>
        <xdr:cNvPr id="146" name="n_1mainValue【道路】&#10;一人当たり延長">
          <a:extLst>
            <a:ext uri="{FF2B5EF4-FFF2-40B4-BE49-F238E27FC236}">
              <a16:creationId xmlns:a16="http://schemas.microsoft.com/office/drawing/2014/main" id="{C96E4131-74EB-440A-B5D7-275BDC85F7F1}"/>
            </a:ext>
          </a:extLst>
        </xdr:cNvPr>
        <xdr:cNvSpPr txBox="1"/>
      </xdr:nvSpPr>
      <xdr:spPr>
        <a:xfrm>
          <a:off x="9391727" y="702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170183</xdr:rowOff>
    </xdr:from>
    <xdr:ext cx="469744" cy="259045"/>
    <xdr:sp macro="" textlink="">
      <xdr:nvSpPr>
        <xdr:cNvPr id="147" name="n_2mainValue【道路】&#10;一人当たり延長">
          <a:extLst>
            <a:ext uri="{FF2B5EF4-FFF2-40B4-BE49-F238E27FC236}">
              <a16:creationId xmlns:a16="http://schemas.microsoft.com/office/drawing/2014/main" id="{BE18A935-DA31-4B53-B228-1E547FE27238}"/>
            </a:ext>
          </a:extLst>
        </xdr:cNvPr>
        <xdr:cNvSpPr txBox="1"/>
      </xdr:nvSpPr>
      <xdr:spPr>
        <a:xfrm>
          <a:off x="8515427" y="702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136709</xdr:rowOff>
    </xdr:from>
    <xdr:ext cx="534377" cy="259045"/>
    <xdr:sp macro="" textlink="">
      <xdr:nvSpPr>
        <xdr:cNvPr id="148" name="n_3mainValue【道路】&#10;一人当たり延長">
          <a:extLst>
            <a:ext uri="{FF2B5EF4-FFF2-40B4-BE49-F238E27FC236}">
              <a16:creationId xmlns:a16="http://schemas.microsoft.com/office/drawing/2014/main" id="{332E9359-0195-4F87-BF2E-3978303E7FE5}"/>
            </a:ext>
          </a:extLst>
        </xdr:cNvPr>
        <xdr:cNvSpPr txBox="1"/>
      </xdr:nvSpPr>
      <xdr:spPr>
        <a:xfrm>
          <a:off x="7594111" y="69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136937</xdr:rowOff>
    </xdr:from>
    <xdr:ext cx="534377" cy="259045"/>
    <xdr:sp macro="" textlink="">
      <xdr:nvSpPr>
        <xdr:cNvPr id="149" name="n_4mainValue【道路】&#10;一人当たり延長">
          <a:extLst>
            <a:ext uri="{FF2B5EF4-FFF2-40B4-BE49-F238E27FC236}">
              <a16:creationId xmlns:a16="http://schemas.microsoft.com/office/drawing/2014/main" id="{2CF18F76-5BA4-41C2-BE86-048C37BA06C0}"/>
            </a:ext>
          </a:extLst>
        </xdr:cNvPr>
        <xdr:cNvSpPr txBox="1"/>
      </xdr:nvSpPr>
      <xdr:spPr>
        <a:xfrm>
          <a:off x="6705111" y="699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7DB87B08-06C0-43CA-8CB4-399987DA133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E9471A9F-02E7-4235-9373-0264C217254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96DDFD8D-0F19-43C6-8180-0F4322B193B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380498F6-BBD7-4157-869C-3447F57E4C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C47E5A41-022A-48F5-84F3-C88CF8598AE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CD3362B7-A632-4E5E-AB7C-6D80F267D64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1D5B6F40-972E-46C8-92C5-74B3D205A94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8E88D4C7-F84C-46C7-87BD-18FC012DDCD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294E5C39-F081-4E99-9F95-2D5EA7DAFE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893019E5-45B6-4191-8446-49AFDF29787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32D7F1A-B375-46AF-A2BE-B8A2FEC299E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606D10F7-9830-4BC0-9B2F-BBA2BBD0811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9CE126BC-C455-4C69-B3AE-0353C0792C3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386F2DFD-8667-4163-83D6-C69EC5C1D63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4AFD25C-C587-44CE-94C5-424E07B7A6E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67B9A410-187B-4CE3-8A40-9634B25A49B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F552BDFB-B530-4CDC-8A5C-9B53373204C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9372DAD6-7905-4F63-AA5A-CD7C0640DFC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757BCCE6-02A6-48A8-BC44-8F4789C8EB6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6B369CB3-BC35-4184-B073-DC6665BD72E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17929D6D-B9FA-43D3-B50E-96D11299C35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4185E0BE-C105-4BC8-AF4F-43AE46A64A7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DA22EE33-C5AA-4DBD-81F1-24C6F44FD96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D2F7D8BD-9958-4308-A03B-7E409B169CB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A7612B72-BF8D-4B3E-B438-FF6D135176E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6B39CEBB-BA6F-4692-9993-1382C8B7DFAB}"/>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A61E1863-A108-4683-9C4D-F475BE3EC93C}"/>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91A89B8D-D531-40CF-82A8-7B90ADEE590A}"/>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559D07CC-E992-43B0-9DB8-92A0017C860C}"/>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D988F28E-55E1-45B5-8CE9-53181AFE2DBD}"/>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13856B30-6E24-4288-A440-70FA64612161}"/>
            </a:ext>
          </a:extLst>
        </xdr:cNvPr>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C9BD47D9-2C5D-42C6-A799-6626121D2CD0}"/>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E47CF28F-1E54-411A-AB9A-38071581B62F}"/>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7DCF061F-2042-4B47-95A0-FC2BA22A67A3}"/>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8FE4DC02-AF96-4422-8428-462192E575A9}"/>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5" name="フローチャート: 判断 184">
          <a:extLst>
            <a:ext uri="{FF2B5EF4-FFF2-40B4-BE49-F238E27FC236}">
              <a16:creationId xmlns:a16="http://schemas.microsoft.com/office/drawing/2014/main" id="{67BB19D1-03FB-437F-A5B8-3A2DC2E1E0CA}"/>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BB5A049-2A50-4772-9AD9-5003DBCBC34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6402A7A-C5A2-4B78-9903-22EA722D6AB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570613D-D933-4A9F-BADA-086AF65F665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EF070B3-D46F-4113-8421-5A72F7F4BFF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0160C62-4F69-4B2E-9ECB-B8584C66D3E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91" name="楕円 190">
          <a:extLst>
            <a:ext uri="{FF2B5EF4-FFF2-40B4-BE49-F238E27FC236}">
              <a16:creationId xmlns:a16="http://schemas.microsoft.com/office/drawing/2014/main" id="{9FF8CA7D-30F6-493A-8A69-558B761E0F70}"/>
            </a:ext>
          </a:extLst>
        </xdr:cNvPr>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109237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E9B49281-7378-4177-B22A-74E223E3C8D6}"/>
            </a:ext>
          </a:extLst>
        </xdr:cNvPr>
        <xdr:cNvSpPr txBox="1"/>
      </xdr:nvSpPr>
      <xdr:spPr>
        <a:xfrm>
          <a:off x="4673600"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70031</xdr:rowOff>
    </xdr:from>
    <xdr:to>
      <xdr:col>20</xdr:col>
      <xdr:colOff>38100</xdr:colOff>
      <xdr:row>61</xdr:row>
      <xdr:rowOff>181</xdr:rowOff>
    </xdr:to>
    <xdr:sp macro="" textlink="">
      <xdr:nvSpPr>
        <xdr:cNvPr id="193" name="楕円 192">
          <a:extLst>
            <a:ext uri="{FF2B5EF4-FFF2-40B4-BE49-F238E27FC236}">
              <a16:creationId xmlns:a16="http://schemas.microsoft.com/office/drawing/2014/main" id="{C51C56B0-0B15-47A0-9935-FFDC2181377A}"/>
            </a:ext>
          </a:extLst>
        </xdr:cNvPr>
        <xdr:cNvSpPr/>
      </xdr:nvSpPr>
      <xdr:spPr>
        <a:xfrm>
          <a:off x="3746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120831</xdr:rowOff>
    </xdr:from>
    <xdr:to>
      <xdr:col>24</xdr:col>
      <xdr:colOff>63500</xdr:colOff>
      <xdr:row>60</xdr:row>
      <xdr:rowOff>137160</xdr:rowOff>
    </xdr:to>
    <xdr:cxnSp macro="">
      <xdr:nvCxnSpPr>
        <xdr:cNvPr id="194" name="直線コネクタ 193">
          <a:extLst>
            <a:ext uri="{FF2B5EF4-FFF2-40B4-BE49-F238E27FC236}">
              <a16:creationId xmlns:a16="http://schemas.microsoft.com/office/drawing/2014/main" id="{0D0AD02F-B257-4B1F-9670-9A0875E1F9B7}"/>
            </a:ext>
          </a:extLst>
        </xdr:cNvPr>
        <xdr:cNvCxnSpPr/>
      </xdr:nvCxnSpPr>
      <xdr:spPr>
        <a:xfrm>
          <a:off x="3797300" y="1040783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95" name="楕円 194">
          <a:extLst>
            <a:ext uri="{FF2B5EF4-FFF2-40B4-BE49-F238E27FC236}">
              <a16:creationId xmlns:a16="http://schemas.microsoft.com/office/drawing/2014/main" id="{0A8E31D5-76E0-4281-B96A-51875F1F50C3}"/>
            </a:ext>
          </a:extLst>
        </xdr:cNvPr>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120831</xdr:rowOff>
    </xdr:to>
    <xdr:cxnSp macro="">
      <xdr:nvCxnSpPr>
        <xdr:cNvPr id="196" name="直線コネクタ 195">
          <a:extLst>
            <a:ext uri="{FF2B5EF4-FFF2-40B4-BE49-F238E27FC236}">
              <a16:creationId xmlns:a16="http://schemas.microsoft.com/office/drawing/2014/main" id="{B90D0D13-3B44-4E4E-A4A6-853B41F02C11}"/>
            </a:ext>
          </a:extLst>
        </xdr:cNvPr>
        <xdr:cNvCxnSpPr/>
      </xdr:nvCxnSpPr>
      <xdr:spPr>
        <a:xfrm>
          <a:off x="2908300" y="103784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xdr:rowOff>
    </xdr:from>
    <xdr:to>
      <xdr:col>10</xdr:col>
      <xdr:colOff>165100</xdr:colOff>
      <xdr:row>60</xdr:row>
      <xdr:rowOff>114481</xdr:rowOff>
    </xdr:to>
    <xdr:sp macro="" textlink="">
      <xdr:nvSpPr>
        <xdr:cNvPr id="197" name="楕円 196">
          <a:extLst>
            <a:ext uri="{FF2B5EF4-FFF2-40B4-BE49-F238E27FC236}">
              <a16:creationId xmlns:a16="http://schemas.microsoft.com/office/drawing/2014/main" id="{001F4FD9-F203-47F1-8F9F-FF9C43A3308B}"/>
            </a:ext>
          </a:extLst>
        </xdr:cNvPr>
        <xdr:cNvSpPr/>
      </xdr:nvSpPr>
      <xdr:spPr>
        <a:xfrm>
          <a:off x="1968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63681</xdr:rowOff>
    </xdr:from>
    <xdr:to>
      <xdr:col>15</xdr:col>
      <xdr:colOff>50800</xdr:colOff>
      <xdr:row>60</xdr:row>
      <xdr:rowOff>91440</xdr:rowOff>
    </xdr:to>
    <xdr:cxnSp macro="">
      <xdr:nvCxnSpPr>
        <xdr:cNvPr id="198" name="直線コネクタ 197">
          <a:extLst>
            <a:ext uri="{FF2B5EF4-FFF2-40B4-BE49-F238E27FC236}">
              <a16:creationId xmlns:a16="http://schemas.microsoft.com/office/drawing/2014/main" id="{172A5F1A-2CDB-41E3-A4F5-2FEA2C9CA0CF}"/>
            </a:ext>
          </a:extLst>
        </xdr:cNvPr>
        <xdr:cNvCxnSpPr/>
      </xdr:nvCxnSpPr>
      <xdr:spPr>
        <a:xfrm>
          <a:off x="2019300" y="103506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153307</xdr:rowOff>
    </xdr:from>
    <xdr:to>
      <xdr:col>6</xdr:col>
      <xdr:colOff>38100</xdr:colOff>
      <xdr:row>60</xdr:row>
      <xdr:rowOff>83457</xdr:rowOff>
    </xdr:to>
    <xdr:sp macro="" textlink="">
      <xdr:nvSpPr>
        <xdr:cNvPr id="199" name="楕円 198">
          <a:extLst>
            <a:ext uri="{FF2B5EF4-FFF2-40B4-BE49-F238E27FC236}">
              <a16:creationId xmlns:a16="http://schemas.microsoft.com/office/drawing/2014/main" id="{4B306E55-59DE-41B7-9DC1-854EF09610DF}"/>
            </a:ext>
          </a:extLst>
        </xdr:cNvPr>
        <xdr:cNvSpPr/>
      </xdr:nvSpPr>
      <xdr:spPr>
        <a:xfrm>
          <a:off x="1079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32657</xdr:rowOff>
    </xdr:from>
    <xdr:to>
      <xdr:col>10</xdr:col>
      <xdr:colOff>114300</xdr:colOff>
      <xdr:row>60</xdr:row>
      <xdr:rowOff>63681</xdr:rowOff>
    </xdr:to>
    <xdr:cxnSp macro="">
      <xdr:nvCxnSpPr>
        <xdr:cNvPr id="200" name="直線コネクタ 199">
          <a:extLst>
            <a:ext uri="{FF2B5EF4-FFF2-40B4-BE49-F238E27FC236}">
              <a16:creationId xmlns:a16="http://schemas.microsoft.com/office/drawing/2014/main" id="{929C1E6E-047A-4C2F-B134-8D849683327C}"/>
            </a:ext>
          </a:extLst>
        </xdr:cNvPr>
        <xdr:cNvCxnSpPr/>
      </xdr:nvCxnSpPr>
      <xdr:spPr>
        <a:xfrm>
          <a:off x="1130300" y="103196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5AE1DAAA-9CD0-41CB-852B-50B6955EC389}"/>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103BC6DB-5EA8-478C-A86D-CE6A50BC8D43}"/>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925B7B06-8DA8-4D3B-B106-21BCD6BD7C7B}"/>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BA0744E1-138D-45F7-B3FF-E6669EBB1FDC}"/>
            </a:ext>
          </a:extLst>
        </xdr:cNvPr>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16708</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B61E8DFA-C86D-4D0C-B58E-AC08BAC32E88}"/>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F1C3EF3B-74CD-461E-83BB-3A26C6578819}"/>
            </a:ext>
          </a:extLst>
        </xdr:cNvPr>
        <xdr:cNvSpPr txBox="1"/>
      </xdr:nvSpPr>
      <xdr:spPr>
        <a:xfrm>
          <a:off x="2705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131008</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27337B86-A1ED-441E-A7CF-4D7C0A52AA4F}"/>
            </a:ext>
          </a:extLst>
        </xdr:cNvPr>
        <xdr:cNvSpPr txBox="1"/>
      </xdr:nvSpPr>
      <xdr:spPr>
        <a:xfrm>
          <a:off x="1816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96F30589-08A7-4654-BEB8-8FD640B885D8}"/>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BF07D646-1DAA-4FC1-B84F-6F6D2D16477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7DE529BD-418A-450F-979B-101CFBFE22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E21D7145-434A-4EEA-A126-27A42536D31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EF5B3F30-D7DA-43ED-8787-E6FC67F4A74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C912AA2D-C0A9-4376-A73C-7CA78C2D406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8C384E7B-1EB1-4C21-8B32-ABB9AB590AF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B99E6807-0429-4DF0-ACDF-86163B48EB8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3C230ADC-807F-4094-9169-37E182BE427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A340A78-2A39-4555-8C2A-DE03B71C9F1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D1ABF4DB-FDDD-4315-A6BD-1931306F3E4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6C9B4422-BE01-476D-BE6B-E68514A943A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F9055DF0-7778-428D-B98F-91B6A66A4CC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940D7C2D-8B17-42D0-A32B-110C00DB06B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17E699DC-EDD0-42EB-B8A6-D8C25794B0F9}"/>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67B14304-D674-4A0C-9F8C-0A0B2E7D998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5D2167E7-EF08-416E-AAE1-34E512CCED46}"/>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3798213C-90B7-4948-A280-ABA8B2EE47C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40F79D00-4B65-4A80-A8E2-32C78282DF9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FBA7F881-371E-4074-BCCE-98938E9C017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16E8CCA4-075B-4904-AB21-210662898E89}"/>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2B36CF4E-4747-4300-BF1B-CBB25955C60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C539478E-EEA1-47CE-B97D-700B3DE2E13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F46923BF-1733-4573-918E-F49E4C9C07D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5DCF2B12-006F-4D18-BF8E-A6E184F0407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CF8A81B3-529E-4807-8E98-1454DB58A56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4C6B8703-06A4-400D-9C70-C7FFF589A378}"/>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EBC64F88-FA31-4568-9C0C-D2501A388C96}"/>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1E4B3B9B-7410-48BB-AFE0-35379D519011}"/>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442E6FBA-3EDB-4754-B30F-4CCF1A8158D0}"/>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3B4DF8C0-9BB9-4E97-91E8-5FEF947FEC2A}"/>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E4BFB59B-3729-433B-A245-AC1EE2432DFC}"/>
            </a:ext>
          </a:extLst>
        </xdr:cNvPr>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5A24BE7A-00FB-446E-8FD5-8028A066F80F}"/>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E4ACEACB-EB3A-4920-88BF-4C00324D0E13}"/>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9FAE466C-9166-4FA2-B007-2F43DF7B4165}"/>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94501</xdr:rowOff>
    </xdr:from>
    <xdr:to>
      <xdr:col>41</xdr:col>
      <xdr:colOff>101600</xdr:colOff>
      <xdr:row>63</xdr:row>
      <xdr:rowOff>24651</xdr:rowOff>
    </xdr:to>
    <xdr:sp macro="" textlink="">
      <xdr:nvSpPr>
        <xdr:cNvPr id="243" name="フローチャート: 判断 242">
          <a:extLst>
            <a:ext uri="{FF2B5EF4-FFF2-40B4-BE49-F238E27FC236}">
              <a16:creationId xmlns:a16="http://schemas.microsoft.com/office/drawing/2014/main" id="{6AFD6398-2AD7-4629-B535-023043132A48}"/>
            </a:ext>
          </a:extLst>
        </xdr:cNvPr>
        <xdr:cNvSpPr/>
      </xdr:nvSpPr>
      <xdr:spPr>
        <a:xfrm>
          <a:off x="7810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96634</xdr:rowOff>
    </xdr:from>
    <xdr:to>
      <xdr:col>36</xdr:col>
      <xdr:colOff>165100</xdr:colOff>
      <xdr:row>63</xdr:row>
      <xdr:rowOff>26784</xdr:rowOff>
    </xdr:to>
    <xdr:sp macro="" textlink="">
      <xdr:nvSpPr>
        <xdr:cNvPr id="244" name="フローチャート: 判断 243">
          <a:extLst>
            <a:ext uri="{FF2B5EF4-FFF2-40B4-BE49-F238E27FC236}">
              <a16:creationId xmlns:a16="http://schemas.microsoft.com/office/drawing/2014/main" id="{6CB2EC8A-96EC-48CC-A3DD-4B4E24334DAE}"/>
            </a:ext>
          </a:extLst>
        </xdr:cNvPr>
        <xdr:cNvSpPr/>
      </xdr:nvSpPr>
      <xdr:spPr>
        <a:xfrm>
          <a:off x="6921500" y="107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96B6692-F5FA-4285-913B-F374D2961D1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5FD7046-C69F-4027-957A-115AB258FD3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6599CF4-1ADC-4FDD-8534-446C1BFB307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440F98C-BE14-4E9C-820C-13F8CB5AE4C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B25692F-926B-440B-BE12-42E0B2DE1CA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91448</xdr:rowOff>
    </xdr:from>
    <xdr:to>
      <xdr:col>55</xdr:col>
      <xdr:colOff>50800</xdr:colOff>
      <xdr:row>64</xdr:row>
      <xdr:rowOff>21598</xdr:rowOff>
    </xdr:to>
    <xdr:sp macro="" textlink="">
      <xdr:nvSpPr>
        <xdr:cNvPr id="250" name="楕円 249">
          <a:extLst>
            <a:ext uri="{FF2B5EF4-FFF2-40B4-BE49-F238E27FC236}">
              <a16:creationId xmlns:a16="http://schemas.microsoft.com/office/drawing/2014/main" id="{446BD6FB-34F8-41B9-A1D8-003EBD72E92F}"/>
            </a:ext>
          </a:extLst>
        </xdr:cNvPr>
        <xdr:cNvSpPr/>
      </xdr:nvSpPr>
      <xdr:spPr>
        <a:xfrm>
          <a:off x="10426700" y="108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69875</xdr:rowOff>
    </xdr:from>
    <xdr:ext cx="534377" cy="259045"/>
    <xdr:sp macro="" textlink="">
      <xdr:nvSpPr>
        <xdr:cNvPr id="251" name="【橋りょう・トンネル】&#10;一人当たり有形固定資産（償却資産）額該当値テキスト">
          <a:extLst>
            <a:ext uri="{FF2B5EF4-FFF2-40B4-BE49-F238E27FC236}">
              <a16:creationId xmlns:a16="http://schemas.microsoft.com/office/drawing/2014/main" id="{66E6F081-1BFC-4B61-A4C5-F058E7F7E9FE}"/>
            </a:ext>
          </a:extLst>
        </xdr:cNvPr>
        <xdr:cNvSpPr txBox="1"/>
      </xdr:nvSpPr>
      <xdr:spPr>
        <a:xfrm>
          <a:off x="10515600" y="108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95224</xdr:rowOff>
    </xdr:from>
    <xdr:to>
      <xdr:col>50</xdr:col>
      <xdr:colOff>165100</xdr:colOff>
      <xdr:row>64</xdr:row>
      <xdr:rowOff>25374</xdr:rowOff>
    </xdr:to>
    <xdr:sp macro="" textlink="">
      <xdr:nvSpPr>
        <xdr:cNvPr id="252" name="楕円 251">
          <a:extLst>
            <a:ext uri="{FF2B5EF4-FFF2-40B4-BE49-F238E27FC236}">
              <a16:creationId xmlns:a16="http://schemas.microsoft.com/office/drawing/2014/main" id="{57C05A8D-C779-438C-95C0-45A82BA952D9}"/>
            </a:ext>
          </a:extLst>
        </xdr:cNvPr>
        <xdr:cNvSpPr/>
      </xdr:nvSpPr>
      <xdr:spPr>
        <a:xfrm>
          <a:off x="9588500" y="1089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142248</xdr:rowOff>
    </xdr:from>
    <xdr:to>
      <xdr:col>55</xdr:col>
      <xdr:colOff>0</xdr:colOff>
      <xdr:row>63</xdr:row>
      <xdr:rowOff>146024</xdr:rowOff>
    </xdr:to>
    <xdr:cxnSp macro="">
      <xdr:nvCxnSpPr>
        <xdr:cNvPr id="253" name="直線コネクタ 252">
          <a:extLst>
            <a:ext uri="{FF2B5EF4-FFF2-40B4-BE49-F238E27FC236}">
              <a16:creationId xmlns:a16="http://schemas.microsoft.com/office/drawing/2014/main" id="{BE71D5ED-BC6A-4A6E-B124-C11215849745}"/>
            </a:ext>
          </a:extLst>
        </xdr:cNvPr>
        <xdr:cNvCxnSpPr/>
      </xdr:nvCxnSpPr>
      <xdr:spPr>
        <a:xfrm flipV="1">
          <a:off x="9639300" y="10943598"/>
          <a:ext cx="838200" cy="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97262</xdr:rowOff>
    </xdr:from>
    <xdr:to>
      <xdr:col>46</xdr:col>
      <xdr:colOff>38100</xdr:colOff>
      <xdr:row>64</xdr:row>
      <xdr:rowOff>27412</xdr:rowOff>
    </xdr:to>
    <xdr:sp macro="" textlink="">
      <xdr:nvSpPr>
        <xdr:cNvPr id="254" name="楕円 253">
          <a:extLst>
            <a:ext uri="{FF2B5EF4-FFF2-40B4-BE49-F238E27FC236}">
              <a16:creationId xmlns:a16="http://schemas.microsoft.com/office/drawing/2014/main" id="{3DD759D1-812D-4011-BFF5-2D58633C1D20}"/>
            </a:ext>
          </a:extLst>
        </xdr:cNvPr>
        <xdr:cNvSpPr/>
      </xdr:nvSpPr>
      <xdr:spPr>
        <a:xfrm>
          <a:off x="8699500" y="1089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146024</xdr:rowOff>
    </xdr:from>
    <xdr:to>
      <xdr:col>50</xdr:col>
      <xdr:colOff>114300</xdr:colOff>
      <xdr:row>63</xdr:row>
      <xdr:rowOff>148062</xdr:rowOff>
    </xdr:to>
    <xdr:cxnSp macro="">
      <xdr:nvCxnSpPr>
        <xdr:cNvPr id="255" name="直線コネクタ 254">
          <a:extLst>
            <a:ext uri="{FF2B5EF4-FFF2-40B4-BE49-F238E27FC236}">
              <a16:creationId xmlns:a16="http://schemas.microsoft.com/office/drawing/2014/main" id="{7BF0FA25-4C7A-4618-904B-3D179285D61B}"/>
            </a:ext>
          </a:extLst>
        </xdr:cNvPr>
        <xdr:cNvCxnSpPr/>
      </xdr:nvCxnSpPr>
      <xdr:spPr>
        <a:xfrm flipV="1">
          <a:off x="8750300" y="10947374"/>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99916</xdr:rowOff>
    </xdr:from>
    <xdr:to>
      <xdr:col>41</xdr:col>
      <xdr:colOff>101600</xdr:colOff>
      <xdr:row>64</xdr:row>
      <xdr:rowOff>30066</xdr:rowOff>
    </xdr:to>
    <xdr:sp macro="" textlink="">
      <xdr:nvSpPr>
        <xdr:cNvPr id="256" name="楕円 255">
          <a:extLst>
            <a:ext uri="{FF2B5EF4-FFF2-40B4-BE49-F238E27FC236}">
              <a16:creationId xmlns:a16="http://schemas.microsoft.com/office/drawing/2014/main" id="{168FF221-10FD-406A-A613-00B79E964939}"/>
            </a:ext>
          </a:extLst>
        </xdr:cNvPr>
        <xdr:cNvSpPr/>
      </xdr:nvSpPr>
      <xdr:spPr>
        <a:xfrm>
          <a:off x="7810500" y="109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148062</xdr:rowOff>
    </xdr:from>
    <xdr:to>
      <xdr:col>45</xdr:col>
      <xdr:colOff>177800</xdr:colOff>
      <xdr:row>63</xdr:row>
      <xdr:rowOff>150716</xdr:rowOff>
    </xdr:to>
    <xdr:cxnSp macro="">
      <xdr:nvCxnSpPr>
        <xdr:cNvPr id="257" name="直線コネクタ 256">
          <a:extLst>
            <a:ext uri="{FF2B5EF4-FFF2-40B4-BE49-F238E27FC236}">
              <a16:creationId xmlns:a16="http://schemas.microsoft.com/office/drawing/2014/main" id="{CDC76B34-26E8-48F5-AE90-C708234690F2}"/>
            </a:ext>
          </a:extLst>
        </xdr:cNvPr>
        <xdr:cNvCxnSpPr/>
      </xdr:nvCxnSpPr>
      <xdr:spPr>
        <a:xfrm flipV="1">
          <a:off x="7861300" y="10949412"/>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100378</xdr:rowOff>
    </xdr:from>
    <xdr:to>
      <xdr:col>36</xdr:col>
      <xdr:colOff>165100</xdr:colOff>
      <xdr:row>64</xdr:row>
      <xdr:rowOff>30528</xdr:rowOff>
    </xdr:to>
    <xdr:sp macro="" textlink="">
      <xdr:nvSpPr>
        <xdr:cNvPr id="258" name="楕円 257">
          <a:extLst>
            <a:ext uri="{FF2B5EF4-FFF2-40B4-BE49-F238E27FC236}">
              <a16:creationId xmlns:a16="http://schemas.microsoft.com/office/drawing/2014/main" id="{23A70BE9-2412-49B0-9E92-A6A4069FA934}"/>
            </a:ext>
          </a:extLst>
        </xdr:cNvPr>
        <xdr:cNvSpPr/>
      </xdr:nvSpPr>
      <xdr:spPr>
        <a:xfrm>
          <a:off x="6921500" y="1090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150716</xdr:rowOff>
    </xdr:from>
    <xdr:to>
      <xdr:col>41</xdr:col>
      <xdr:colOff>50800</xdr:colOff>
      <xdr:row>63</xdr:row>
      <xdr:rowOff>151178</xdr:rowOff>
    </xdr:to>
    <xdr:cxnSp macro="">
      <xdr:nvCxnSpPr>
        <xdr:cNvPr id="259" name="直線コネクタ 258">
          <a:extLst>
            <a:ext uri="{FF2B5EF4-FFF2-40B4-BE49-F238E27FC236}">
              <a16:creationId xmlns:a16="http://schemas.microsoft.com/office/drawing/2014/main" id="{901CF9EC-E14A-46C4-AE15-9D41956CCCD4}"/>
            </a:ext>
          </a:extLst>
        </xdr:cNvPr>
        <xdr:cNvCxnSpPr/>
      </xdr:nvCxnSpPr>
      <xdr:spPr>
        <a:xfrm flipV="1">
          <a:off x="6972300" y="10952066"/>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CB0D2255-345A-4701-84CA-6AFCE3E324FB}"/>
            </a:ext>
          </a:extLst>
        </xdr:cNvPr>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E68BC1F6-7CE8-42B0-BD04-45748AFF3798}"/>
            </a:ext>
          </a:extLst>
        </xdr:cNvPr>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41178</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69A3BA26-60FF-4E6B-8B3F-9A90D70810AF}"/>
            </a:ext>
          </a:extLst>
        </xdr:cNvPr>
        <xdr:cNvSpPr txBox="1"/>
      </xdr:nvSpPr>
      <xdr:spPr>
        <a:xfrm>
          <a:off x="7561795" y="1049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43311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A1F22C02-95FA-49ED-BE8B-7B1B5E6A6B4F}"/>
            </a:ext>
          </a:extLst>
        </xdr:cNvPr>
        <xdr:cNvSpPr txBox="1"/>
      </xdr:nvSpPr>
      <xdr:spPr>
        <a:xfrm>
          <a:off x="6672795" y="1050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16501</xdr:rowOff>
    </xdr:from>
    <xdr:ext cx="534377" cy="259045"/>
    <xdr:sp macro="" textlink="">
      <xdr:nvSpPr>
        <xdr:cNvPr id="264" name="n_1mainValue【橋りょう・トンネル】&#10;一人当たり有形固定資産（償却資産）額">
          <a:extLst>
            <a:ext uri="{FF2B5EF4-FFF2-40B4-BE49-F238E27FC236}">
              <a16:creationId xmlns:a16="http://schemas.microsoft.com/office/drawing/2014/main" id="{650B0698-B60D-448C-B2A9-FFEF6B456458}"/>
            </a:ext>
          </a:extLst>
        </xdr:cNvPr>
        <xdr:cNvSpPr txBox="1"/>
      </xdr:nvSpPr>
      <xdr:spPr>
        <a:xfrm>
          <a:off x="9359411" y="109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18539</xdr:rowOff>
    </xdr:from>
    <xdr:ext cx="534377" cy="259045"/>
    <xdr:sp macro="" textlink="">
      <xdr:nvSpPr>
        <xdr:cNvPr id="265" name="n_2mainValue【橋りょう・トンネル】&#10;一人当たり有形固定資産（償却資産）額">
          <a:extLst>
            <a:ext uri="{FF2B5EF4-FFF2-40B4-BE49-F238E27FC236}">
              <a16:creationId xmlns:a16="http://schemas.microsoft.com/office/drawing/2014/main" id="{97AACB44-7C27-43CB-9578-54BD4846220C}"/>
            </a:ext>
          </a:extLst>
        </xdr:cNvPr>
        <xdr:cNvSpPr txBox="1"/>
      </xdr:nvSpPr>
      <xdr:spPr>
        <a:xfrm>
          <a:off x="8483111" y="1099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21193</xdr:rowOff>
    </xdr:from>
    <xdr:ext cx="534377" cy="259045"/>
    <xdr:sp macro="" textlink="">
      <xdr:nvSpPr>
        <xdr:cNvPr id="266" name="n_3mainValue【橋りょう・トンネル】&#10;一人当たり有形固定資産（償却資産）額">
          <a:extLst>
            <a:ext uri="{FF2B5EF4-FFF2-40B4-BE49-F238E27FC236}">
              <a16:creationId xmlns:a16="http://schemas.microsoft.com/office/drawing/2014/main" id="{AD09792C-7EB3-4E15-9D7E-F6B39E17B54D}"/>
            </a:ext>
          </a:extLst>
        </xdr:cNvPr>
        <xdr:cNvSpPr txBox="1"/>
      </xdr:nvSpPr>
      <xdr:spPr>
        <a:xfrm>
          <a:off x="7594111" y="1099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21655</xdr:rowOff>
    </xdr:from>
    <xdr:ext cx="534377" cy="259045"/>
    <xdr:sp macro="" textlink="">
      <xdr:nvSpPr>
        <xdr:cNvPr id="267" name="n_4mainValue【橋りょう・トンネル】&#10;一人当たり有形固定資産（償却資産）額">
          <a:extLst>
            <a:ext uri="{FF2B5EF4-FFF2-40B4-BE49-F238E27FC236}">
              <a16:creationId xmlns:a16="http://schemas.microsoft.com/office/drawing/2014/main" id="{03800EC4-314A-4718-A1B9-F46CCF29F556}"/>
            </a:ext>
          </a:extLst>
        </xdr:cNvPr>
        <xdr:cNvSpPr txBox="1"/>
      </xdr:nvSpPr>
      <xdr:spPr>
        <a:xfrm>
          <a:off x="6705111" y="1099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F208E443-D96F-466E-9DA3-DE68789138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BF4F58F0-1425-43CC-AED5-13EB0F5E9ED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F6D615F7-9D1A-47A4-B079-2C2981D4FA0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6AD864BA-1779-4D8C-921E-C7AF57D1506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3F013C89-C641-4280-A64D-D5A8D649CF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55A6F0A7-1DF3-4FDD-AA47-8D6D9525BDA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B68D1F7E-29C7-4ABE-90DD-880D62E0BD2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CC113B7F-92FA-4592-93E8-D67AB84084A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7444B917-CD77-4451-946D-00A0F536BC6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D1B834D9-BE1C-4A95-B4B6-AAA79A2E573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BCC2CF3C-C561-4ADE-ADF6-75D2C3285CF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F52BCA12-2ABA-4429-B70A-D1611E5F7D1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4824CC05-5734-425B-9398-E7F2F58F83E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BF6ADB23-BDC9-4CB4-91F9-992E46EB715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699D93BC-7681-47CD-99A7-5A41F2C946C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3F7FC4BD-9213-4C3C-8338-D8DB345F8F4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C2148303-6469-4FE2-B09B-E2FA425CD1F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5B18F39F-2A41-40DF-8C7B-0FC05155F6F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BBB6105F-F2AE-43BB-B4B1-CE0A7035ABC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3F6CAD40-3B02-495C-8C2A-A89E61F7700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DFC0178A-58BA-4661-B4C3-E7C9A963E51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C266F12D-A8D7-4A40-A7D7-469B7044B37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E039D7C6-01E6-4408-8745-421F629FA0A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F1B8ABE8-44B8-4A35-B239-39325D5EA17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E1EA229D-E975-4F3F-A6AF-52CDEC869DB5}"/>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82799397-D15C-4437-A049-169D45833D53}"/>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214B491F-4929-4745-9CC9-1512A50A7008}"/>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CBF4F2C2-A168-44D3-B56A-55F902704F3D}"/>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5165D82E-B232-4CB6-8977-80B6607916FC}"/>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5186BE63-8C6C-4053-B1EC-551133719757}"/>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38A0D554-A86A-4D36-B0EE-313F639AF18D}"/>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77B0C577-4D7E-48BC-9C0B-467659FCCB9A}"/>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0577C878-311D-4663-AE81-902CC56609EC}"/>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301" name="フローチャート: 判断 300">
          <a:extLst>
            <a:ext uri="{FF2B5EF4-FFF2-40B4-BE49-F238E27FC236}">
              <a16:creationId xmlns:a16="http://schemas.microsoft.com/office/drawing/2014/main" id="{2B2D39C4-EBE7-4D6A-B375-88C70DB37F05}"/>
            </a:ext>
          </a:extLst>
        </xdr:cNvPr>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107314</xdr:rowOff>
    </xdr:from>
    <xdr:to>
      <xdr:col>6</xdr:col>
      <xdr:colOff>38100</xdr:colOff>
      <xdr:row>83</xdr:row>
      <xdr:rowOff>37464</xdr:rowOff>
    </xdr:to>
    <xdr:sp macro="" textlink="">
      <xdr:nvSpPr>
        <xdr:cNvPr id="302" name="フローチャート: 判断 301">
          <a:extLst>
            <a:ext uri="{FF2B5EF4-FFF2-40B4-BE49-F238E27FC236}">
              <a16:creationId xmlns:a16="http://schemas.microsoft.com/office/drawing/2014/main" id="{FBB5C810-AC32-4DAD-889D-B53EC06B4738}"/>
            </a:ext>
          </a:extLst>
        </xdr:cNvPr>
        <xdr:cNvSpPr/>
      </xdr:nvSpPr>
      <xdr:spPr>
        <a:xfrm>
          <a:off x="1079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43C5724-FFDF-4B04-879B-4ABCF776B25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25A4AEA-3A63-4BB3-8AC5-4ED5E346901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93B2F5A-AF84-46EB-A1B6-E98538D75D0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572BB24A-F7BF-4500-A739-2E0AE85F369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61DEF7B4-926D-492F-8B40-F5890AA0D0F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19686</xdr:rowOff>
    </xdr:from>
    <xdr:to>
      <xdr:col>24</xdr:col>
      <xdr:colOff>114300</xdr:colOff>
      <xdr:row>85</xdr:row>
      <xdr:rowOff>121286</xdr:rowOff>
    </xdr:to>
    <xdr:sp macro="" textlink="">
      <xdr:nvSpPr>
        <xdr:cNvPr id="308" name="楕円 307">
          <a:extLst>
            <a:ext uri="{FF2B5EF4-FFF2-40B4-BE49-F238E27FC236}">
              <a16:creationId xmlns:a16="http://schemas.microsoft.com/office/drawing/2014/main" id="{FBC8D9F5-1383-4D65-866F-D2BF5016E211}"/>
            </a:ext>
          </a:extLst>
        </xdr:cNvPr>
        <xdr:cNvSpPr/>
      </xdr:nvSpPr>
      <xdr:spPr>
        <a:xfrm>
          <a:off x="45847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169563</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D205CD2B-C51E-4053-BFD6-143864602438}"/>
            </a:ext>
          </a:extLst>
        </xdr:cNvPr>
        <xdr:cNvSpPr txBox="1"/>
      </xdr:nvSpPr>
      <xdr:spPr>
        <a:xfrm>
          <a:off x="4673600"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636</xdr:rowOff>
    </xdr:from>
    <xdr:to>
      <xdr:col>20</xdr:col>
      <xdr:colOff>38100</xdr:colOff>
      <xdr:row>85</xdr:row>
      <xdr:rowOff>102236</xdr:rowOff>
    </xdr:to>
    <xdr:sp macro="" textlink="">
      <xdr:nvSpPr>
        <xdr:cNvPr id="310" name="楕円 309">
          <a:extLst>
            <a:ext uri="{FF2B5EF4-FFF2-40B4-BE49-F238E27FC236}">
              <a16:creationId xmlns:a16="http://schemas.microsoft.com/office/drawing/2014/main" id="{89CEACDB-7C46-4FE8-A97C-55D876077133}"/>
            </a:ext>
          </a:extLst>
        </xdr:cNvPr>
        <xdr:cNvSpPr/>
      </xdr:nvSpPr>
      <xdr:spPr>
        <a:xfrm>
          <a:off x="3746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51436</xdr:rowOff>
    </xdr:from>
    <xdr:to>
      <xdr:col>24</xdr:col>
      <xdr:colOff>63500</xdr:colOff>
      <xdr:row>85</xdr:row>
      <xdr:rowOff>70486</xdr:rowOff>
    </xdr:to>
    <xdr:cxnSp macro="">
      <xdr:nvCxnSpPr>
        <xdr:cNvPr id="311" name="直線コネクタ 310">
          <a:extLst>
            <a:ext uri="{FF2B5EF4-FFF2-40B4-BE49-F238E27FC236}">
              <a16:creationId xmlns:a16="http://schemas.microsoft.com/office/drawing/2014/main" id="{0D7FE317-8935-439B-9EBF-77BBD7556E8B}"/>
            </a:ext>
          </a:extLst>
        </xdr:cNvPr>
        <xdr:cNvCxnSpPr/>
      </xdr:nvCxnSpPr>
      <xdr:spPr>
        <a:xfrm>
          <a:off x="3797300" y="1462468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166370</xdr:rowOff>
    </xdr:from>
    <xdr:to>
      <xdr:col>15</xdr:col>
      <xdr:colOff>101600</xdr:colOff>
      <xdr:row>85</xdr:row>
      <xdr:rowOff>96520</xdr:rowOff>
    </xdr:to>
    <xdr:sp macro="" textlink="">
      <xdr:nvSpPr>
        <xdr:cNvPr id="312" name="楕円 311">
          <a:extLst>
            <a:ext uri="{FF2B5EF4-FFF2-40B4-BE49-F238E27FC236}">
              <a16:creationId xmlns:a16="http://schemas.microsoft.com/office/drawing/2014/main" id="{B3DB2907-EF29-4831-A4E7-1CDBEF8E3ABE}"/>
            </a:ext>
          </a:extLst>
        </xdr:cNvPr>
        <xdr:cNvSpPr/>
      </xdr:nvSpPr>
      <xdr:spPr>
        <a:xfrm>
          <a:off x="2857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45720</xdr:rowOff>
    </xdr:from>
    <xdr:to>
      <xdr:col>19</xdr:col>
      <xdr:colOff>177800</xdr:colOff>
      <xdr:row>85</xdr:row>
      <xdr:rowOff>51436</xdr:rowOff>
    </xdr:to>
    <xdr:cxnSp macro="">
      <xdr:nvCxnSpPr>
        <xdr:cNvPr id="313" name="直線コネクタ 312">
          <a:extLst>
            <a:ext uri="{FF2B5EF4-FFF2-40B4-BE49-F238E27FC236}">
              <a16:creationId xmlns:a16="http://schemas.microsoft.com/office/drawing/2014/main" id="{FAC40D91-933C-4E94-9C2C-6AED75B131B8}"/>
            </a:ext>
          </a:extLst>
        </xdr:cNvPr>
        <xdr:cNvCxnSpPr/>
      </xdr:nvCxnSpPr>
      <xdr:spPr>
        <a:xfrm>
          <a:off x="2908300" y="146189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116839</xdr:rowOff>
    </xdr:from>
    <xdr:to>
      <xdr:col>10</xdr:col>
      <xdr:colOff>165100</xdr:colOff>
      <xdr:row>84</xdr:row>
      <xdr:rowOff>46989</xdr:rowOff>
    </xdr:to>
    <xdr:sp macro="" textlink="">
      <xdr:nvSpPr>
        <xdr:cNvPr id="314" name="楕円 313">
          <a:extLst>
            <a:ext uri="{FF2B5EF4-FFF2-40B4-BE49-F238E27FC236}">
              <a16:creationId xmlns:a16="http://schemas.microsoft.com/office/drawing/2014/main" id="{85344B33-AD48-48A3-BAB4-34669929D18D}"/>
            </a:ext>
          </a:extLst>
        </xdr:cNvPr>
        <xdr:cNvSpPr/>
      </xdr:nvSpPr>
      <xdr:spPr>
        <a:xfrm>
          <a:off x="1968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167639</xdr:rowOff>
    </xdr:from>
    <xdr:to>
      <xdr:col>15</xdr:col>
      <xdr:colOff>50800</xdr:colOff>
      <xdr:row>85</xdr:row>
      <xdr:rowOff>45720</xdr:rowOff>
    </xdr:to>
    <xdr:cxnSp macro="">
      <xdr:nvCxnSpPr>
        <xdr:cNvPr id="315" name="直線コネクタ 314">
          <a:extLst>
            <a:ext uri="{FF2B5EF4-FFF2-40B4-BE49-F238E27FC236}">
              <a16:creationId xmlns:a16="http://schemas.microsoft.com/office/drawing/2014/main" id="{4A4FC11D-007D-4C27-BB8B-C536D051549B}"/>
            </a:ext>
          </a:extLst>
        </xdr:cNvPr>
        <xdr:cNvCxnSpPr/>
      </xdr:nvCxnSpPr>
      <xdr:spPr>
        <a:xfrm>
          <a:off x="2019300" y="14397989"/>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120650</xdr:rowOff>
    </xdr:from>
    <xdr:to>
      <xdr:col>6</xdr:col>
      <xdr:colOff>38100</xdr:colOff>
      <xdr:row>84</xdr:row>
      <xdr:rowOff>50800</xdr:rowOff>
    </xdr:to>
    <xdr:sp macro="" textlink="">
      <xdr:nvSpPr>
        <xdr:cNvPr id="316" name="楕円 315">
          <a:extLst>
            <a:ext uri="{FF2B5EF4-FFF2-40B4-BE49-F238E27FC236}">
              <a16:creationId xmlns:a16="http://schemas.microsoft.com/office/drawing/2014/main" id="{2DCA554F-E150-47DD-A1F2-EEE69E6408AC}"/>
            </a:ext>
          </a:extLst>
        </xdr:cNvPr>
        <xdr:cNvSpPr/>
      </xdr:nvSpPr>
      <xdr:spPr>
        <a:xfrm>
          <a:off x="1079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167639</xdr:rowOff>
    </xdr:from>
    <xdr:to>
      <xdr:col>10</xdr:col>
      <xdr:colOff>114300</xdr:colOff>
      <xdr:row>84</xdr:row>
      <xdr:rowOff>0</xdr:rowOff>
    </xdr:to>
    <xdr:cxnSp macro="">
      <xdr:nvCxnSpPr>
        <xdr:cNvPr id="317" name="直線コネクタ 316">
          <a:extLst>
            <a:ext uri="{FF2B5EF4-FFF2-40B4-BE49-F238E27FC236}">
              <a16:creationId xmlns:a16="http://schemas.microsoft.com/office/drawing/2014/main" id="{03207726-4C3C-4234-BFC7-6711D3E78C50}"/>
            </a:ext>
          </a:extLst>
        </xdr:cNvPr>
        <xdr:cNvCxnSpPr/>
      </xdr:nvCxnSpPr>
      <xdr:spPr>
        <a:xfrm flipV="1">
          <a:off x="1130300" y="143979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BFB6F0AB-87CC-47DE-B4AE-DA8ED546CAE6}"/>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2E2F43BD-8F23-4EB3-80CB-11B50C0DFD8C}"/>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320" name="n_3aveValue【公営住宅】&#10;有形固定資産減価償却率">
          <a:extLst>
            <a:ext uri="{FF2B5EF4-FFF2-40B4-BE49-F238E27FC236}">
              <a16:creationId xmlns:a16="http://schemas.microsoft.com/office/drawing/2014/main" id="{0E3430E5-4B4D-4C4F-B160-C8E87401CB10}"/>
            </a:ext>
          </a:extLst>
        </xdr:cNvPr>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53991</xdr:rowOff>
    </xdr:from>
    <xdr:ext cx="405111" cy="259045"/>
    <xdr:sp macro="" textlink="">
      <xdr:nvSpPr>
        <xdr:cNvPr id="321" name="n_4aveValue【公営住宅】&#10;有形固定資産減価償却率">
          <a:extLst>
            <a:ext uri="{FF2B5EF4-FFF2-40B4-BE49-F238E27FC236}">
              <a16:creationId xmlns:a16="http://schemas.microsoft.com/office/drawing/2014/main" id="{400D0E6C-3B1B-42A8-94A1-D8BE6DC5AD0F}"/>
            </a:ext>
          </a:extLst>
        </xdr:cNvPr>
        <xdr:cNvSpPr txBox="1"/>
      </xdr:nvSpPr>
      <xdr:spPr>
        <a:xfrm>
          <a:off x="927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93363</xdr:rowOff>
    </xdr:from>
    <xdr:ext cx="405111" cy="259045"/>
    <xdr:sp macro="" textlink="">
      <xdr:nvSpPr>
        <xdr:cNvPr id="322" name="n_1mainValue【公営住宅】&#10;有形固定資産減価償却率">
          <a:extLst>
            <a:ext uri="{FF2B5EF4-FFF2-40B4-BE49-F238E27FC236}">
              <a16:creationId xmlns:a16="http://schemas.microsoft.com/office/drawing/2014/main" id="{D0911596-5004-4004-85E8-659E8E7D068E}"/>
            </a:ext>
          </a:extLst>
        </xdr:cNvPr>
        <xdr:cNvSpPr txBox="1"/>
      </xdr:nvSpPr>
      <xdr:spPr>
        <a:xfrm>
          <a:off x="3582044" y="1466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87647</xdr:rowOff>
    </xdr:from>
    <xdr:ext cx="405111" cy="259045"/>
    <xdr:sp macro="" textlink="">
      <xdr:nvSpPr>
        <xdr:cNvPr id="323" name="n_2mainValue【公営住宅】&#10;有形固定資産減価償却率">
          <a:extLst>
            <a:ext uri="{FF2B5EF4-FFF2-40B4-BE49-F238E27FC236}">
              <a16:creationId xmlns:a16="http://schemas.microsoft.com/office/drawing/2014/main" id="{47EFF2CE-EFCE-406E-854B-D25B21EB77F1}"/>
            </a:ext>
          </a:extLst>
        </xdr:cNvPr>
        <xdr:cNvSpPr txBox="1"/>
      </xdr:nvSpPr>
      <xdr:spPr>
        <a:xfrm>
          <a:off x="2705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38116</xdr:rowOff>
    </xdr:from>
    <xdr:ext cx="405111" cy="259045"/>
    <xdr:sp macro="" textlink="">
      <xdr:nvSpPr>
        <xdr:cNvPr id="324" name="n_3mainValue【公営住宅】&#10;有形固定資産減価償却率">
          <a:extLst>
            <a:ext uri="{FF2B5EF4-FFF2-40B4-BE49-F238E27FC236}">
              <a16:creationId xmlns:a16="http://schemas.microsoft.com/office/drawing/2014/main" id="{584BA056-83E7-4956-9114-6853B2FFACF0}"/>
            </a:ext>
          </a:extLst>
        </xdr:cNvPr>
        <xdr:cNvSpPr txBox="1"/>
      </xdr:nvSpPr>
      <xdr:spPr>
        <a:xfrm>
          <a:off x="1816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41927</xdr:rowOff>
    </xdr:from>
    <xdr:ext cx="405111" cy="259045"/>
    <xdr:sp macro="" textlink="">
      <xdr:nvSpPr>
        <xdr:cNvPr id="325" name="n_4mainValue【公営住宅】&#10;有形固定資産減価償却率">
          <a:extLst>
            <a:ext uri="{FF2B5EF4-FFF2-40B4-BE49-F238E27FC236}">
              <a16:creationId xmlns:a16="http://schemas.microsoft.com/office/drawing/2014/main" id="{23D10D55-F8DC-417F-AFE9-C2CF83C860D5}"/>
            </a:ext>
          </a:extLst>
        </xdr:cNvPr>
        <xdr:cNvSpPr txBox="1"/>
      </xdr:nvSpPr>
      <xdr:spPr>
        <a:xfrm>
          <a:off x="927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A7AA4F38-4809-4F3D-AC32-8714B694FE6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EEA183D1-D684-45F0-8180-D3007222C33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69CDF086-1DBD-42D8-850D-19E2AD24BE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BAA580C9-9B65-47A3-ABBF-47BC6852DBF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674B5C4D-540D-4D7C-BF6E-8EEDB07F807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1AFB2715-84C4-4B1A-AEF5-976058F1EAB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B851CCAE-4371-4B27-9ECE-9FADA2E7A24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6A23C17E-D0FC-4F47-B4F0-B165103DF8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9B48C68A-A9E1-4350-A446-0B33B1A255C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A9F09130-DB00-4B51-AC61-5D072D980EB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69BA1766-F752-43DF-908F-306D6B7621B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94404AAB-6B54-4185-A302-D0915D4E154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C6BE55D2-C094-42AA-8655-4FBE4317F4D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79AB5C80-D265-4C75-9F76-767CBFAEC13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3737F0B2-0639-431D-B3F8-5E158C061DB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ECDAD53F-C0B1-440A-9EF4-328FEFCFE4E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5188355D-7672-4C99-8B5C-866FA794070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8587ED19-289A-4C28-955F-0D2D55A85AB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1E44F1A1-1CB6-4B0B-B3C8-0E8B9F61ACD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1A391DB1-4430-46A9-806B-869C00211D3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1A1FEB70-87F6-40CA-BA7E-FC63326099C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6F3BC87A-24D3-45C4-BCAA-AD58A432045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8C39F0BA-D1F6-4948-B95E-329CD498687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517CD24F-3374-4A69-A9C7-4C0C91DC2D51}"/>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5C6827E3-5F35-4AB9-9D05-A6EA653D111C}"/>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508EFBE0-C7C3-4870-A362-02743638CF79}"/>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87CEB7FA-B1AD-4AA8-AEEE-56734F65B36A}"/>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58552C40-1DF8-431E-8A0E-FAFCEA6FB652}"/>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7865160F-AD29-4A4F-918C-980E485782BF}"/>
            </a:ext>
          </a:extLst>
        </xdr:cNvPr>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AFF23FF1-1B10-4968-A241-67F80391AF02}"/>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B4F492EC-24C9-4592-B5AC-3452C78F44DA}"/>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80ECA8FB-598A-4598-8BA8-8F4F6091B431}"/>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32258</xdr:rowOff>
    </xdr:from>
    <xdr:to>
      <xdr:col>41</xdr:col>
      <xdr:colOff>101600</xdr:colOff>
      <xdr:row>85</xdr:row>
      <xdr:rowOff>133858</xdr:rowOff>
    </xdr:to>
    <xdr:sp macro="" textlink="">
      <xdr:nvSpPr>
        <xdr:cNvPr id="358" name="フローチャート: 判断 357">
          <a:extLst>
            <a:ext uri="{FF2B5EF4-FFF2-40B4-BE49-F238E27FC236}">
              <a16:creationId xmlns:a16="http://schemas.microsoft.com/office/drawing/2014/main" id="{DB26C28F-EE32-4265-8498-892965DF1E45}"/>
            </a:ext>
          </a:extLst>
        </xdr:cNvPr>
        <xdr:cNvSpPr/>
      </xdr:nvSpPr>
      <xdr:spPr>
        <a:xfrm>
          <a:off x="7810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34162</xdr:rowOff>
    </xdr:from>
    <xdr:to>
      <xdr:col>36</xdr:col>
      <xdr:colOff>165100</xdr:colOff>
      <xdr:row>85</xdr:row>
      <xdr:rowOff>135762</xdr:rowOff>
    </xdr:to>
    <xdr:sp macro="" textlink="">
      <xdr:nvSpPr>
        <xdr:cNvPr id="359" name="フローチャート: 判断 358">
          <a:extLst>
            <a:ext uri="{FF2B5EF4-FFF2-40B4-BE49-F238E27FC236}">
              <a16:creationId xmlns:a16="http://schemas.microsoft.com/office/drawing/2014/main" id="{75BFAF3B-B5FC-4BA7-92EA-5CEA8D3606A4}"/>
            </a:ext>
          </a:extLst>
        </xdr:cNvPr>
        <xdr:cNvSpPr/>
      </xdr:nvSpPr>
      <xdr:spPr>
        <a:xfrm>
          <a:off x="6921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5291984-7537-40DF-BE36-A9805409E8C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E8C99FD-DAB4-4664-98CB-0D84ABC87F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9AA0494-5498-444E-B8A0-9295CA8B3AB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E21D85C-6C2C-4DD0-94BB-4947D7D4EE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12C18B22-14B2-4168-BE86-8220D7267A4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124840</xdr:rowOff>
    </xdr:from>
    <xdr:to>
      <xdr:col>55</xdr:col>
      <xdr:colOff>50800</xdr:colOff>
      <xdr:row>85</xdr:row>
      <xdr:rowOff>54990</xdr:rowOff>
    </xdr:to>
    <xdr:sp macro="" textlink="">
      <xdr:nvSpPr>
        <xdr:cNvPr id="365" name="楕円 364">
          <a:extLst>
            <a:ext uri="{FF2B5EF4-FFF2-40B4-BE49-F238E27FC236}">
              <a16:creationId xmlns:a16="http://schemas.microsoft.com/office/drawing/2014/main" id="{FA41D697-F930-4C3B-BC87-85E8AC433403}"/>
            </a:ext>
          </a:extLst>
        </xdr:cNvPr>
        <xdr:cNvSpPr/>
      </xdr:nvSpPr>
      <xdr:spPr>
        <a:xfrm>
          <a:off x="10426700" y="145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103267</xdr:rowOff>
    </xdr:from>
    <xdr:ext cx="469744" cy="259045"/>
    <xdr:sp macro="" textlink="">
      <xdr:nvSpPr>
        <xdr:cNvPr id="366" name="【公営住宅】&#10;一人当たり面積該当値テキスト">
          <a:extLst>
            <a:ext uri="{FF2B5EF4-FFF2-40B4-BE49-F238E27FC236}">
              <a16:creationId xmlns:a16="http://schemas.microsoft.com/office/drawing/2014/main" id="{ECDC05A6-811E-4E80-A5C5-962065A86105}"/>
            </a:ext>
          </a:extLst>
        </xdr:cNvPr>
        <xdr:cNvSpPr txBox="1"/>
      </xdr:nvSpPr>
      <xdr:spPr>
        <a:xfrm>
          <a:off x="10515600" y="1450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126364</xdr:rowOff>
    </xdr:from>
    <xdr:to>
      <xdr:col>50</xdr:col>
      <xdr:colOff>165100</xdr:colOff>
      <xdr:row>85</xdr:row>
      <xdr:rowOff>56514</xdr:rowOff>
    </xdr:to>
    <xdr:sp macro="" textlink="">
      <xdr:nvSpPr>
        <xdr:cNvPr id="367" name="楕円 366">
          <a:extLst>
            <a:ext uri="{FF2B5EF4-FFF2-40B4-BE49-F238E27FC236}">
              <a16:creationId xmlns:a16="http://schemas.microsoft.com/office/drawing/2014/main" id="{9F46DDFD-B740-4CDE-9845-86D9EAF7FAFA}"/>
            </a:ext>
          </a:extLst>
        </xdr:cNvPr>
        <xdr:cNvSpPr/>
      </xdr:nvSpPr>
      <xdr:spPr>
        <a:xfrm>
          <a:off x="9588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4190</xdr:rowOff>
    </xdr:from>
    <xdr:to>
      <xdr:col>55</xdr:col>
      <xdr:colOff>0</xdr:colOff>
      <xdr:row>85</xdr:row>
      <xdr:rowOff>5714</xdr:rowOff>
    </xdr:to>
    <xdr:cxnSp macro="">
      <xdr:nvCxnSpPr>
        <xdr:cNvPr id="368" name="直線コネクタ 367">
          <a:extLst>
            <a:ext uri="{FF2B5EF4-FFF2-40B4-BE49-F238E27FC236}">
              <a16:creationId xmlns:a16="http://schemas.microsoft.com/office/drawing/2014/main" id="{08184281-CEAE-4CA8-A3C2-83D33A3F737B}"/>
            </a:ext>
          </a:extLst>
        </xdr:cNvPr>
        <xdr:cNvCxnSpPr/>
      </xdr:nvCxnSpPr>
      <xdr:spPr>
        <a:xfrm flipV="1">
          <a:off x="9639300" y="1457744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127888</xdr:rowOff>
    </xdr:from>
    <xdr:to>
      <xdr:col>46</xdr:col>
      <xdr:colOff>38100</xdr:colOff>
      <xdr:row>85</xdr:row>
      <xdr:rowOff>58038</xdr:rowOff>
    </xdr:to>
    <xdr:sp macro="" textlink="">
      <xdr:nvSpPr>
        <xdr:cNvPr id="369" name="楕円 368">
          <a:extLst>
            <a:ext uri="{FF2B5EF4-FFF2-40B4-BE49-F238E27FC236}">
              <a16:creationId xmlns:a16="http://schemas.microsoft.com/office/drawing/2014/main" id="{22FF18AB-5D84-4633-B7FE-E500B426DD4D}"/>
            </a:ext>
          </a:extLst>
        </xdr:cNvPr>
        <xdr:cNvSpPr/>
      </xdr:nvSpPr>
      <xdr:spPr>
        <a:xfrm>
          <a:off x="8699500" y="1452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5714</xdr:rowOff>
    </xdr:from>
    <xdr:to>
      <xdr:col>50</xdr:col>
      <xdr:colOff>114300</xdr:colOff>
      <xdr:row>85</xdr:row>
      <xdr:rowOff>7238</xdr:rowOff>
    </xdr:to>
    <xdr:cxnSp macro="">
      <xdr:nvCxnSpPr>
        <xdr:cNvPr id="370" name="直線コネクタ 369">
          <a:extLst>
            <a:ext uri="{FF2B5EF4-FFF2-40B4-BE49-F238E27FC236}">
              <a16:creationId xmlns:a16="http://schemas.microsoft.com/office/drawing/2014/main" id="{7E23D65E-63BA-4E08-B07E-713BD1650703}"/>
            </a:ext>
          </a:extLst>
        </xdr:cNvPr>
        <xdr:cNvCxnSpPr/>
      </xdr:nvCxnSpPr>
      <xdr:spPr>
        <a:xfrm flipV="1">
          <a:off x="8750300" y="145789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108077</xdr:rowOff>
    </xdr:from>
    <xdr:to>
      <xdr:col>41</xdr:col>
      <xdr:colOff>101600</xdr:colOff>
      <xdr:row>85</xdr:row>
      <xdr:rowOff>38227</xdr:rowOff>
    </xdr:to>
    <xdr:sp macro="" textlink="">
      <xdr:nvSpPr>
        <xdr:cNvPr id="371" name="楕円 370">
          <a:extLst>
            <a:ext uri="{FF2B5EF4-FFF2-40B4-BE49-F238E27FC236}">
              <a16:creationId xmlns:a16="http://schemas.microsoft.com/office/drawing/2014/main" id="{2087EB1E-802D-4D73-BD94-B734184C878C}"/>
            </a:ext>
          </a:extLst>
        </xdr:cNvPr>
        <xdr:cNvSpPr/>
      </xdr:nvSpPr>
      <xdr:spPr>
        <a:xfrm>
          <a:off x="7810500" y="145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158877</xdr:rowOff>
    </xdr:from>
    <xdr:to>
      <xdr:col>45</xdr:col>
      <xdr:colOff>177800</xdr:colOff>
      <xdr:row>85</xdr:row>
      <xdr:rowOff>7238</xdr:rowOff>
    </xdr:to>
    <xdr:cxnSp macro="">
      <xdr:nvCxnSpPr>
        <xdr:cNvPr id="372" name="直線コネクタ 371">
          <a:extLst>
            <a:ext uri="{FF2B5EF4-FFF2-40B4-BE49-F238E27FC236}">
              <a16:creationId xmlns:a16="http://schemas.microsoft.com/office/drawing/2014/main" id="{1F91B984-90CF-4ABB-BE68-CAB2BBEE321D}"/>
            </a:ext>
          </a:extLst>
        </xdr:cNvPr>
        <xdr:cNvCxnSpPr/>
      </xdr:nvCxnSpPr>
      <xdr:spPr>
        <a:xfrm>
          <a:off x="7861300" y="14560677"/>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70738</xdr:rowOff>
    </xdr:from>
    <xdr:to>
      <xdr:col>36</xdr:col>
      <xdr:colOff>165100</xdr:colOff>
      <xdr:row>85</xdr:row>
      <xdr:rowOff>888</xdr:rowOff>
    </xdr:to>
    <xdr:sp macro="" textlink="">
      <xdr:nvSpPr>
        <xdr:cNvPr id="373" name="楕円 372">
          <a:extLst>
            <a:ext uri="{FF2B5EF4-FFF2-40B4-BE49-F238E27FC236}">
              <a16:creationId xmlns:a16="http://schemas.microsoft.com/office/drawing/2014/main" id="{CF992CC0-A405-408B-9C4A-48E19B8CCC8F}"/>
            </a:ext>
          </a:extLst>
        </xdr:cNvPr>
        <xdr:cNvSpPr/>
      </xdr:nvSpPr>
      <xdr:spPr>
        <a:xfrm>
          <a:off x="6921500" y="1447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121538</xdr:rowOff>
    </xdr:from>
    <xdr:to>
      <xdr:col>41</xdr:col>
      <xdr:colOff>50800</xdr:colOff>
      <xdr:row>84</xdr:row>
      <xdr:rowOff>158877</xdr:rowOff>
    </xdr:to>
    <xdr:cxnSp macro="">
      <xdr:nvCxnSpPr>
        <xdr:cNvPr id="374" name="直線コネクタ 373">
          <a:extLst>
            <a:ext uri="{FF2B5EF4-FFF2-40B4-BE49-F238E27FC236}">
              <a16:creationId xmlns:a16="http://schemas.microsoft.com/office/drawing/2014/main" id="{E7681807-BC30-442A-996A-CB26F3B082C9}"/>
            </a:ext>
          </a:extLst>
        </xdr:cNvPr>
        <xdr:cNvCxnSpPr/>
      </xdr:nvCxnSpPr>
      <xdr:spPr>
        <a:xfrm>
          <a:off x="6972300" y="14523338"/>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139FCD5B-C2DC-4F6B-BCFC-9ADBC533364E}"/>
            </a:ext>
          </a:extLst>
        </xdr:cNvPr>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a:extLst>
            <a:ext uri="{FF2B5EF4-FFF2-40B4-BE49-F238E27FC236}">
              <a16:creationId xmlns:a16="http://schemas.microsoft.com/office/drawing/2014/main" id="{9196180F-DEEA-4132-B722-1F2F9B1DCE1C}"/>
            </a:ext>
          </a:extLst>
        </xdr:cNvPr>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124985</xdr:rowOff>
    </xdr:from>
    <xdr:ext cx="469744" cy="259045"/>
    <xdr:sp macro="" textlink="">
      <xdr:nvSpPr>
        <xdr:cNvPr id="377" name="n_3aveValue【公営住宅】&#10;一人当たり面積">
          <a:extLst>
            <a:ext uri="{FF2B5EF4-FFF2-40B4-BE49-F238E27FC236}">
              <a16:creationId xmlns:a16="http://schemas.microsoft.com/office/drawing/2014/main" id="{C0FAC217-08BE-4FC5-B7CF-8B58784E675A}"/>
            </a:ext>
          </a:extLst>
        </xdr:cNvPr>
        <xdr:cNvSpPr txBox="1"/>
      </xdr:nvSpPr>
      <xdr:spPr>
        <a:xfrm>
          <a:off x="76264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126889</xdr:rowOff>
    </xdr:from>
    <xdr:ext cx="469744" cy="259045"/>
    <xdr:sp macro="" textlink="">
      <xdr:nvSpPr>
        <xdr:cNvPr id="378" name="n_4aveValue【公営住宅】&#10;一人当たり面積">
          <a:extLst>
            <a:ext uri="{FF2B5EF4-FFF2-40B4-BE49-F238E27FC236}">
              <a16:creationId xmlns:a16="http://schemas.microsoft.com/office/drawing/2014/main" id="{3D3A81E6-F312-44E9-AC4D-C463D82C28F3}"/>
            </a:ext>
          </a:extLst>
        </xdr:cNvPr>
        <xdr:cNvSpPr txBox="1"/>
      </xdr:nvSpPr>
      <xdr:spPr>
        <a:xfrm>
          <a:off x="6737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47641</xdr:rowOff>
    </xdr:from>
    <xdr:ext cx="469744" cy="259045"/>
    <xdr:sp macro="" textlink="">
      <xdr:nvSpPr>
        <xdr:cNvPr id="379" name="n_1mainValue【公営住宅】&#10;一人当たり面積">
          <a:extLst>
            <a:ext uri="{FF2B5EF4-FFF2-40B4-BE49-F238E27FC236}">
              <a16:creationId xmlns:a16="http://schemas.microsoft.com/office/drawing/2014/main" id="{40253C18-39FA-4000-9BA9-3731A5A09F41}"/>
            </a:ext>
          </a:extLst>
        </xdr:cNvPr>
        <xdr:cNvSpPr txBox="1"/>
      </xdr:nvSpPr>
      <xdr:spPr>
        <a:xfrm>
          <a:off x="9391727" y="1462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49165</xdr:rowOff>
    </xdr:from>
    <xdr:ext cx="469744" cy="259045"/>
    <xdr:sp macro="" textlink="">
      <xdr:nvSpPr>
        <xdr:cNvPr id="380" name="n_2mainValue【公営住宅】&#10;一人当たり面積">
          <a:extLst>
            <a:ext uri="{FF2B5EF4-FFF2-40B4-BE49-F238E27FC236}">
              <a16:creationId xmlns:a16="http://schemas.microsoft.com/office/drawing/2014/main" id="{46BB03AD-1DFF-46AB-9119-2BA21369233B}"/>
            </a:ext>
          </a:extLst>
        </xdr:cNvPr>
        <xdr:cNvSpPr txBox="1"/>
      </xdr:nvSpPr>
      <xdr:spPr>
        <a:xfrm>
          <a:off x="8515427" y="1462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54754</xdr:rowOff>
    </xdr:from>
    <xdr:ext cx="469744" cy="259045"/>
    <xdr:sp macro="" textlink="">
      <xdr:nvSpPr>
        <xdr:cNvPr id="381" name="n_3mainValue【公営住宅】&#10;一人当たり面積">
          <a:extLst>
            <a:ext uri="{FF2B5EF4-FFF2-40B4-BE49-F238E27FC236}">
              <a16:creationId xmlns:a16="http://schemas.microsoft.com/office/drawing/2014/main" id="{92414B5B-DEC3-4522-9060-66085C858026}"/>
            </a:ext>
          </a:extLst>
        </xdr:cNvPr>
        <xdr:cNvSpPr txBox="1"/>
      </xdr:nvSpPr>
      <xdr:spPr>
        <a:xfrm>
          <a:off x="7626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17415</xdr:rowOff>
    </xdr:from>
    <xdr:ext cx="469744" cy="259045"/>
    <xdr:sp macro="" textlink="">
      <xdr:nvSpPr>
        <xdr:cNvPr id="382" name="n_4mainValue【公営住宅】&#10;一人当たり面積">
          <a:extLst>
            <a:ext uri="{FF2B5EF4-FFF2-40B4-BE49-F238E27FC236}">
              <a16:creationId xmlns:a16="http://schemas.microsoft.com/office/drawing/2014/main" id="{5EAD69EA-56A6-4277-94B0-23D564DA7B1C}"/>
            </a:ext>
          </a:extLst>
        </xdr:cNvPr>
        <xdr:cNvSpPr txBox="1"/>
      </xdr:nvSpPr>
      <xdr:spPr>
        <a:xfrm>
          <a:off x="6737427" y="1424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AD4E096A-4C58-4D45-BCBB-619B109EE49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F9BB127D-3CC3-4CF3-810A-202C1DF328A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C392DBC3-B0BB-410E-B788-0D20DA3FFDA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1C345BC6-D661-4F35-AB97-7102CE8FC9C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F781F316-4F81-47C2-9AB1-B8FB944B0B6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3CD3ADD4-04DD-4F8A-B0E8-6551D9926D5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B6EBF676-33C4-43ED-8E7C-7AEFB0D942A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E0D9817B-B156-447D-B589-9CE22CB9117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657E06BF-EB60-4470-B3B4-A586845547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F1111B4D-8124-45D1-835E-B1B8803D8E5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7BAD987F-69EB-4FA5-8029-B591AFB852D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1BCC0D38-FF75-481C-A2EC-3483D93AD9A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6F90540F-9181-4B24-A322-5779BA8E3CA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DFAB5B64-D5DE-45BD-AB64-ACB2B446CC6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5D83F1AE-C092-4035-A351-221F24E279A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8F8FDD4-7D54-43B5-8B9C-CC1BEB74707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69B44C96-3092-4731-B0F9-44FA90FEB0C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5254182A-7E09-475E-973E-4629D76CDB5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DB9F3755-4751-4C0C-8012-F3A1FE2FA4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BAE91FEA-0CE0-4230-B3EE-1502F0C721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15931100-4476-46C1-B665-DCD089F5B07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3863C7E9-F5AA-4A3B-A8CB-7DC5CDA4C4B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F08BE915-2D98-4ED6-AA77-38E78B6C09B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57E885F0-85DB-4CA4-AB46-93EF4BDF044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C931912C-0A7D-4637-A8AC-B7FAAE392B7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EB34F161-AC91-473F-9094-2298F7F7A21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46AFCDE3-03DA-4D90-B79C-7CC4E6EADAF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64BEDFDF-78DC-44D0-97F3-817A5886365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ABCC2844-2D90-419C-961A-53ED969C16A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A9FF5D4-9374-4258-8D52-6CEFACC248C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770808E5-E64E-4843-B9BA-098510C3725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60BE4260-8CB4-49CE-8E82-87675809585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626BFCA9-3179-462A-A5C3-57D6DF111B6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6BD95F1-7E8B-4210-8D2B-5CB31A3D548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5026BB3A-B4F6-4E7E-B919-50F85A23EE4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5B7CE759-77AC-4620-827D-39F445D66AF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301CAE7C-BEFE-4C2A-88DD-E69C27834C7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EEDE6F22-D75F-43F2-85D5-5D7A8E3996E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B2B18F8A-643A-4742-A024-4487E1CD801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1E3AFBB-54D6-47FE-BD07-6B0DBF99D4F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8B4A7562-1E98-4C3F-89CB-849DFE5B272C}"/>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9A31F8DE-6AAB-44FB-891A-8C28A1389BC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2E7DF22F-A39F-45C1-ADCC-BF4CB71C0B8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BF209766-786B-4CD7-A64C-54FEB1416B90}"/>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3B03760B-8A73-49EE-839E-220A874C590C}"/>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58476ED1-69BF-400C-AF4C-ED3C453057F3}"/>
            </a:ext>
          </a:extLst>
        </xdr:cNvPr>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7527BD5C-2A4F-42D8-956A-C2F5BECB7BA5}"/>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616DD73B-57A3-4DA8-BAC6-898258B2BCB1}"/>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765BD459-F294-4E2E-AAE3-01BABE288FBC}"/>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32" name="フローチャート: 判断 431">
          <a:extLst>
            <a:ext uri="{FF2B5EF4-FFF2-40B4-BE49-F238E27FC236}">
              <a16:creationId xmlns:a16="http://schemas.microsoft.com/office/drawing/2014/main" id="{3BA1AE7A-AFB5-49A9-A222-76716F724005}"/>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33" name="フローチャート: 判断 432">
          <a:extLst>
            <a:ext uri="{FF2B5EF4-FFF2-40B4-BE49-F238E27FC236}">
              <a16:creationId xmlns:a16="http://schemas.microsoft.com/office/drawing/2014/main" id="{020C0F95-8D80-45AF-9AF2-EB8BBC43AFF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BC5BF81-DCE1-456D-AFB1-17E92352C5E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A3E3425-83C7-4790-A954-BF4246189EA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9B6FA91-6839-405E-9DAA-BA7406775AD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E5FAB3D8-34AA-4A82-9C6C-7191EDB4A6D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6CD88887-1078-47CC-8E5F-76C384215C7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439" name="楕円 438">
          <a:extLst>
            <a:ext uri="{FF2B5EF4-FFF2-40B4-BE49-F238E27FC236}">
              <a16:creationId xmlns:a16="http://schemas.microsoft.com/office/drawing/2014/main" id="{5DF4B250-228B-4B39-8A53-549993C8D0B5}"/>
            </a:ext>
          </a:extLst>
        </xdr:cNvPr>
        <xdr:cNvSpPr/>
      </xdr:nvSpPr>
      <xdr:spPr>
        <a:xfrm>
          <a:off x="16268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110507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C6891F78-DC1E-4CBC-8641-795892CCEC7C}"/>
            </a:ext>
          </a:extLst>
        </xdr:cNvPr>
        <xdr:cNvSpPr txBox="1"/>
      </xdr:nvSpPr>
      <xdr:spPr>
        <a:xfrm>
          <a:off x="16357600"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162560</xdr:rowOff>
    </xdr:from>
    <xdr:to>
      <xdr:col>81</xdr:col>
      <xdr:colOff>101600</xdr:colOff>
      <xdr:row>38</xdr:row>
      <xdr:rowOff>92710</xdr:rowOff>
    </xdr:to>
    <xdr:sp macro="" textlink="">
      <xdr:nvSpPr>
        <xdr:cNvPr id="441" name="楕円 440">
          <a:extLst>
            <a:ext uri="{FF2B5EF4-FFF2-40B4-BE49-F238E27FC236}">
              <a16:creationId xmlns:a16="http://schemas.microsoft.com/office/drawing/2014/main" id="{99D7FA89-517C-4C7F-983C-1A3FE1DFB44B}"/>
            </a:ext>
          </a:extLst>
        </xdr:cNvPr>
        <xdr:cNvSpPr/>
      </xdr:nvSpPr>
      <xdr:spPr>
        <a:xfrm>
          <a:off x="15430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11430</xdr:rowOff>
    </xdr:from>
    <xdr:to>
      <xdr:col>85</xdr:col>
      <xdr:colOff>127000</xdr:colOff>
      <xdr:row>38</xdr:row>
      <xdr:rowOff>41910</xdr:rowOff>
    </xdr:to>
    <xdr:cxnSp macro="">
      <xdr:nvCxnSpPr>
        <xdr:cNvPr id="442" name="直線コネクタ 441">
          <a:extLst>
            <a:ext uri="{FF2B5EF4-FFF2-40B4-BE49-F238E27FC236}">
              <a16:creationId xmlns:a16="http://schemas.microsoft.com/office/drawing/2014/main" id="{78D752F8-ECC2-46EA-AE4B-5710A8B39C1B}"/>
            </a:ext>
          </a:extLst>
        </xdr:cNvPr>
        <xdr:cNvCxnSpPr/>
      </xdr:nvCxnSpPr>
      <xdr:spPr>
        <a:xfrm flipV="1">
          <a:off x="15481300" y="65265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143510</xdr:rowOff>
    </xdr:from>
    <xdr:to>
      <xdr:col>76</xdr:col>
      <xdr:colOff>165100</xdr:colOff>
      <xdr:row>40</xdr:row>
      <xdr:rowOff>73660</xdr:rowOff>
    </xdr:to>
    <xdr:sp macro="" textlink="">
      <xdr:nvSpPr>
        <xdr:cNvPr id="443" name="楕円 442">
          <a:extLst>
            <a:ext uri="{FF2B5EF4-FFF2-40B4-BE49-F238E27FC236}">
              <a16:creationId xmlns:a16="http://schemas.microsoft.com/office/drawing/2014/main" id="{772157AB-FC62-470B-8C36-FE23FA3D22A7}"/>
            </a:ext>
          </a:extLst>
        </xdr:cNvPr>
        <xdr:cNvSpPr/>
      </xdr:nvSpPr>
      <xdr:spPr>
        <a:xfrm>
          <a:off x="14541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41910</xdr:rowOff>
    </xdr:from>
    <xdr:to>
      <xdr:col>81</xdr:col>
      <xdr:colOff>50800</xdr:colOff>
      <xdr:row>40</xdr:row>
      <xdr:rowOff>22860</xdr:rowOff>
    </xdr:to>
    <xdr:cxnSp macro="">
      <xdr:nvCxnSpPr>
        <xdr:cNvPr id="444" name="直線コネクタ 443">
          <a:extLst>
            <a:ext uri="{FF2B5EF4-FFF2-40B4-BE49-F238E27FC236}">
              <a16:creationId xmlns:a16="http://schemas.microsoft.com/office/drawing/2014/main" id="{B400151F-F784-4C40-A874-D5FE657F62E1}"/>
            </a:ext>
          </a:extLst>
        </xdr:cNvPr>
        <xdr:cNvCxnSpPr/>
      </xdr:nvCxnSpPr>
      <xdr:spPr>
        <a:xfrm flipV="1">
          <a:off x="14592300" y="655701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40640</xdr:rowOff>
    </xdr:from>
    <xdr:to>
      <xdr:col>72</xdr:col>
      <xdr:colOff>38100</xdr:colOff>
      <xdr:row>39</xdr:row>
      <xdr:rowOff>142240</xdr:rowOff>
    </xdr:to>
    <xdr:sp macro="" textlink="">
      <xdr:nvSpPr>
        <xdr:cNvPr id="445" name="楕円 444">
          <a:extLst>
            <a:ext uri="{FF2B5EF4-FFF2-40B4-BE49-F238E27FC236}">
              <a16:creationId xmlns:a16="http://schemas.microsoft.com/office/drawing/2014/main" id="{3C7B97D7-8838-4081-BC35-57BA696D0068}"/>
            </a:ext>
          </a:extLst>
        </xdr:cNvPr>
        <xdr:cNvSpPr/>
      </xdr:nvSpPr>
      <xdr:spPr>
        <a:xfrm>
          <a:off x="13652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91440</xdr:rowOff>
    </xdr:from>
    <xdr:to>
      <xdr:col>76</xdr:col>
      <xdr:colOff>114300</xdr:colOff>
      <xdr:row>40</xdr:row>
      <xdr:rowOff>22860</xdr:rowOff>
    </xdr:to>
    <xdr:cxnSp macro="">
      <xdr:nvCxnSpPr>
        <xdr:cNvPr id="446" name="直線コネクタ 445">
          <a:extLst>
            <a:ext uri="{FF2B5EF4-FFF2-40B4-BE49-F238E27FC236}">
              <a16:creationId xmlns:a16="http://schemas.microsoft.com/office/drawing/2014/main" id="{6FCD58C0-F804-4C32-B4F2-86712A0DAD8F}"/>
            </a:ext>
          </a:extLst>
        </xdr:cNvPr>
        <xdr:cNvCxnSpPr/>
      </xdr:nvCxnSpPr>
      <xdr:spPr>
        <a:xfrm>
          <a:off x="13703300" y="67779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103505</xdr:rowOff>
    </xdr:from>
    <xdr:to>
      <xdr:col>67</xdr:col>
      <xdr:colOff>101600</xdr:colOff>
      <xdr:row>40</xdr:row>
      <xdr:rowOff>33655</xdr:rowOff>
    </xdr:to>
    <xdr:sp macro="" textlink="">
      <xdr:nvSpPr>
        <xdr:cNvPr id="447" name="楕円 446">
          <a:extLst>
            <a:ext uri="{FF2B5EF4-FFF2-40B4-BE49-F238E27FC236}">
              <a16:creationId xmlns:a16="http://schemas.microsoft.com/office/drawing/2014/main" id="{911A2995-1F93-4D37-95F9-EEE01C3C0B14}"/>
            </a:ext>
          </a:extLst>
        </xdr:cNvPr>
        <xdr:cNvSpPr/>
      </xdr:nvSpPr>
      <xdr:spPr>
        <a:xfrm>
          <a:off x="12763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91440</xdr:rowOff>
    </xdr:from>
    <xdr:to>
      <xdr:col>71</xdr:col>
      <xdr:colOff>177800</xdr:colOff>
      <xdr:row>39</xdr:row>
      <xdr:rowOff>154305</xdr:rowOff>
    </xdr:to>
    <xdr:cxnSp macro="">
      <xdr:nvCxnSpPr>
        <xdr:cNvPr id="448" name="直線コネクタ 447">
          <a:extLst>
            <a:ext uri="{FF2B5EF4-FFF2-40B4-BE49-F238E27FC236}">
              <a16:creationId xmlns:a16="http://schemas.microsoft.com/office/drawing/2014/main" id="{9CCEFF92-DDDC-4206-BEB6-8E9CE3E1D0BA}"/>
            </a:ext>
          </a:extLst>
        </xdr:cNvPr>
        <xdr:cNvCxnSpPr/>
      </xdr:nvCxnSpPr>
      <xdr:spPr>
        <a:xfrm flipV="1">
          <a:off x="12814300" y="67779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99353D7F-4248-4D51-B935-AC99997EB44A}"/>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B7B492F9-36F2-4CD2-A9BB-F7132C8D5486}"/>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DCA242B0-D44C-41B4-A6BF-B51DA24604CD}"/>
            </a:ext>
          </a:extLst>
        </xdr:cNvPr>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B47DE5CD-D372-4E19-86AC-F97D454076F6}"/>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83837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D5D556D7-81D0-4ECE-A862-40ECDE604465}"/>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64787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7488629-0B48-4362-B54A-E089255C57AE}"/>
            </a:ext>
          </a:extLst>
        </xdr:cNvPr>
        <xdr:cNvSpPr txBox="1"/>
      </xdr:nvSpPr>
      <xdr:spPr>
        <a:xfrm>
          <a:off x="143897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133367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7E07914D-95A7-4956-A605-6287D72A6D58}"/>
            </a:ext>
          </a:extLst>
        </xdr:cNvPr>
        <xdr:cNvSpPr txBox="1"/>
      </xdr:nvSpPr>
      <xdr:spPr>
        <a:xfrm>
          <a:off x="13500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24782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58BAF5E-F85D-4092-A6EF-7DF69BDDC335}"/>
            </a:ext>
          </a:extLst>
        </xdr:cNvPr>
        <xdr:cNvSpPr txBox="1"/>
      </xdr:nvSpPr>
      <xdr:spPr>
        <a:xfrm>
          <a:off x="12611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CD3938FC-E228-4402-87B6-1735E1E8E0D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119B3ACF-B52F-455C-B6AE-79A1846AD08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E0DED874-1531-4B78-A6EF-03E998DF4C4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AE591BA4-8B72-4BC3-AD2B-1D6CC3156BC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F977FF64-7175-44F5-A491-60EE210E039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F58EC01E-018D-4780-B8F9-54B4DB9DF2C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65B992CE-E5CD-41FD-82B9-368EBC42321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C314E873-BEA0-4F6B-8C75-77B4F22CBE6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DDBC7102-845B-4DC3-A445-733674D9F96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B7F14613-8F2D-4D3C-8AE3-12C99694764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AF0DEB5F-E052-408D-B103-B1C3133F935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CF1B4336-BEF8-401D-8650-652490AF723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EE47E6EC-8807-403F-8561-BF4986BE9F1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E7D21E03-28D5-49F3-93F2-73B96BD0747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D118DCDD-D115-4572-ADF6-09B5147DC9F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19BE85C5-FC91-48F6-8E70-B67904BE0A8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D41EC75B-F9B9-42B8-8A76-AB56D418674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5A536AFA-0D9B-4FFA-ABEB-3856197A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B48E84EA-102B-42B2-9EF7-9CD8C8532B7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B57BF650-EBD7-4F70-B44C-85B76C41F42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AC45E391-B4AA-4C14-9457-8D575B9B4FC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A30AB544-65E7-472D-B50A-2482F6214A0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2F06555-8FE9-4BAA-8BCF-0FDC92F0E3E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F625C735-02A6-48C3-8571-7B48DF3AADE6}"/>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A6F449B0-24B5-4918-A93E-EB92C0B9018F}"/>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2D44A3AC-29D5-494C-ACB4-1D2FA410CA2E}"/>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B1DC4AF6-25B3-4856-B786-CD37EF5F67F5}"/>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F975DFEE-8E26-4481-9E6A-8066A9E2EEC6}"/>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A89F6D6E-58EF-4556-9675-87D122F989EC}"/>
            </a:ext>
          </a:extLst>
        </xdr:cNvPr>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24E006EA-6389-43E0-B7A4-4CC6EEC1DEC5}"/>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8A70C4D1-0EE9-4FD3-AD3D-751094717BA6}"/>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6DD55D97-C1F4-4469-BE28-FA112A398C66}"/>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38735</xdr:rowOff>
    </xdr:from>
    <xdr:to>
      <xdr:col>102</xdr:col>
      <xdr:colOff>165100</xdr:colOff>
      <xdr:row>40</xdr:row>
      <xdr:rowOff>140335</xdr:rowOff>
    </xdr:to>
    <xdr:sp macro="" textlink="">
      <xdr:nvSpPr>
        <xdr:cNvPr id="489" name="フローチャート: 判断 488">
          <a:extLst>
            <a:ext uri="{FF2B5EF4-FFF2-40B4-BE49-F238E27FC236}">
              <a16:creationId xmlns:a16="http://schemas.microsoft.com/office/drawing/2014/main" id="{CA646369-D129-410D-AF60-76744162453C}"/>
            </a:ext>
          </a:extLst>
        </xdr:cNvPr>
        <xdr:cNvSpPr/>
      </xdr:nvSpPr>
      <xdr:spPr>
        <a:xfrm>
          <a:off x="19494500" y="689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42545</xdr:rowOff>
    </xdr:from>
    <xdr:to>
      <xdr:col>98</xdr:col>
      <xdr:colOff>38100</xdr:colOff>
      <xdr:row>40</xdr:row>
      <xdr:rowOff>144145</xdr:rowOff>
    </xdr:to>
    <xdr:sp macro="" textlink="">
      <xdr:nvSpPr>
        <xdr:cNvPr id="490" name="フローチャート: 判断 489">
          <a:extLst>
            <a:ext uri="{FF2B5EF4-FFF2-40B4-BE49-F238E27FC236}">
              <a16:creationId xmlns:a16="http://schemas.microsoft.com/office/drawing/2014/main" id="{0137A178-1802-4042-AFD8-47CF3C49DDEF}"/>
            </a:ext>
          </a:extLst>
        </xdr:cNvPr>
        <xdr:cNvSpPr/>
      </xdr:nvSpPr>
      <xdr:spPr>
        <a:xfrm>
          <a:off x="18605500" y="690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B8B1413-ABFD-4C89-A714-863D9AC8DF0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D1CD0089-9BED-4237-899F-BCF1B752A99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F218F36-B3E8-4F4D-A926-115533EDF7F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459DBB5A-BD1F-49BA-BEA9-BB36E3C47D9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98897372-2204-492E-91DD-2361396564A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120650</xdr:rowOff>
    </xdr:from>
    <xdr:to>
      <xdr:col>116</xdr:col>
      <xdr:colOff>114300</xdr:colOff>
      <xdr:row>39</xdr:row>
      <xdr:rowOff>50800</xdr:rowOff>
    </xdr:to>
    <xdr:sp macro="" textlink="">
      <xdr:nvSpPr>
        <xdr:cNvPr id="496" name="楕円 495">
          <a:extLst>
            <a:ext uri="{FF2B5EF4-FFF2-40B4-BE49-F238E27FC236}">
              <a16:creationId xmlns:a16="http://schemas.microsoft.com/office/drawing/2014/main" id="{FC553C6F-7A91-4BB8-8023-25248D62D2C4}"/>
            </a:ext>
          </a:extLst>
        </xdr:cNvPr>
        <xdr:cNvSpPr/>
      </xdr:nvSpPr>
      <xdr:spPr>
        <a:xfrm>
          <a:off x="22110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143527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972896D6-51A4-4CB6-A410-A208652C4354}"/>
            </a:ext>
          </a:extLst>
        </xdr:cNvPr>
        <xdr:cNvSpPr txBox="1"/>
      </xdr:nvSpPr>
      <xdr:spPr>
        <a:xfrm>
          <a:off x="22199600"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137795</xdr:rowOff>
    </xdr:from>
    <xdr:to>
      <xdr:col>112</xdr:col>
      <xdr:colOff>38100</xdr:colOff>
      <xdr:row>39</xdr:row>
      <xdr:rowOff>67945</xdr:rowOff>
    </xdr:to>
    <xdr:sp macro="" textlink="">
      <xdr:nvSpPr>
        <xdr:cNvPr id="498" name="楕円 497">
          <a:extLst>
            <a:ext uri="{FF2B5EF4-FFF2-40B4-BE49-F238E27FC236}">
              <a16:creationId xmlns:a16="http://schemas.microsoft.com/office/drawing/2014/main" id="{B2065228-C562-4093-B230-77D8250A0D75}"/>
            </a:ext>
          </a:extLst>
        </xdr:cNvPr>
        <xdr:cNvSpPr/>
      </xdr:nvSpPr>
      <xdr:spPr>
        <a:xfrm>
          <a:off x="21272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0</xdr:rowOff>
    </xdr:from>
    <xdr:to>
      <xdr:col>116</xdr:col>
      <xdr:colOff>63500</xdr:colOff>
      <xdr:row>39</xdr:row>
      <xdr:rowOff>17145</xdr:rowOff>
    </xdr:to>
    <xdr:cxnSp macro="">
      <xdr:nvCxnSpPr>
        <xdr:cNvPr id="499" name="直線コネクタ 498">
          <a:extLst>
            <a:ext uri="{FF2B5EF4-FFF2-40B4-BE49-F238E27FC236}">
              <a16:creationId xmlns:a16="http://schemas.microsoft.com/office/drawing/2014/main" id="{E23D23C0-815F-468F-8FAF-118CA223948F}"/>
            </a:ext>
          </a:extLst>
        </xdr:cNvPr>
        <xdr:cNvCxnSpPr/>
      </xdr:nvCxnSpPr>
      <xdr:spPr>
        <a:xfrm flipV="1">
          <a:off x="21323300" y="66865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xdr:rowOff>
    </xdr:from>
    <xdr:to>
      <xdr:col>107</xdr:col>
      <xdr:colOff>101600</xdr:colOff>
      <xdr:row>39</xdr:row>
      <xdr:rowOff>115570</xdr:rowOff>
    </xdr:to>
    <xdr:sp macro="" textlink="">
      <xdr:nvSpPr>
        <xdr:cNvPr id="500" name="楕円 499">
          <a:extLst>
            <a:ext uri="{FF2B5EF4-FFF2-40B4-BE49-F238E27FC236}">
              <a16:creationId xmlns:a16="http://schemas.microsoft.com/office/drawing/2014/main" id="{C5208B98-0025-414F-98C5-98E248765C61}"/>
            </a:ext>
          </a:extLst>
        </xdr:cNvPr>
        <xdr:cNvSpPr/>
      </xdr:nvSpPr>
      <xdr:spPr>
        <a:xfrm>
          <a:off x="2038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17145</xdr:rowOff>
    </xdr:from>
    <xdr:to>
      <xdr:col>111</xdr:col>
      <xdr:colOff>177800</xdr:colOff>
      <xdr:row>39</xdr:row>
      <xdr:rowOff>64770</xdr:rowOff>
    </xdr:to>
    <xdr:cxnSp macro="">
      <xdr:nvCxnSpPr>
        <xdr:cNvPr id="501" name="直線コネクタ 500">
          <a:extLst>
            <a:ext uri="{FF2B5EF4-FFF2-40B4-BE49-F238E27FC236}">
              <a16:creationId xmlns:a16="http://schemas.microsoft.com/office/drawing/2014/main" id="{517BBCB7-AC9F-46BA-BD2E-DEF4475B32C9}"/>
            </a:ext>
          </a:extLst>
        </xdr:cNvPr>
        <xdr:cNvCxnSpPr/>
      </xdr:nvCxnSpPr>
      <xdr:spPr>
        <a:xfrm flipV="1">
          <a:off x="20434300" y="67036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168275</xdr:rowOff>
    </xdr:from>
    <xdr:to>
      <xdr:col>102</xdr:col>
      <xdr:colOff>165100</xdr:colOff>
      <xdr:row>39</xdr:row>
      <xdr:rowOff>98425</xdr:rowOff>
    </xdr:to>
    <xdr:sp macro="" textlink="">
      <xdr:nvSpPr>
        <xdr:cNvPr id="502" name="楕円 501">
          <a:extLst>
            <a:ext uri="{FF2B5EF4-FFF2-40B4-BE49-F238E27FC236}">
              <a16:creationId xmlns:a16="http://schemas.microsoft.com/office/drawing/2014/main" id="{A4B386B3-FEC8-45B6-A44A-3BF82BF42E8C}"/>
            </a:ext>
          </a:extLst>
        </xdr:cNvPr>
        <xdr:cNvSpPr/>
      </xdr:nvSpPr>
      <xdr:spPr>
        <a:xfrm>
          <a:off x="19494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47625</xdr:rowOff>
    </xdr:from>
    <xdr:to>
      <xdr:col>107</xdr:col>
      <xdr:colOff>50800</xdr:colOff>
      <xdr:row>39</xdr:row>
      <xdr:rowOff>64770</xdr:rowOff>
    </xdr:to>
    <xdr:cxnSp macro="">
      <xdr:nvCxnSpPr>
        <xdr:cNvPr id="503" name="直線コネクタ 502">
          <a:extLst>
            <a:ext uri="{FF2B5EF4-FFF2-40B4-BE49-F238E27FC236}">
              <a16:creationId xmlns:a16="http://schemas.microsoft.com/office/drawing/2014/main" id="{1BCCCE90-7FB7-49E6-8A5F-076CE5339DB5}"/>
            </a:ext>
          </a:extLst>
        </xdr:cNvPr>
        <xdr:cNvCxnSpPr/>
      </xdr:nvCxnSpPr>
      <xdr:spPr>
        <a:xfrm>
          <a:off x="19545300" y="67341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118745</xdr:rowOff>
    </xdr:from>
    <xdr:to>
      <xdr:col>98</xdr:col>
      <xdr:colOff>38100</xdr:colOff>
      <xdr:row>39</xdr:row>
      <xdr:rowOff>48895</xdr:rowOff>
    </xdr:to>
    <xdr:sp macro="" textlink="">
      <xdr:nvSpPr>
        <xdr:cNvPr id="504" name="楕円 503">
          <a:extLst>
            <a:ext uri="{FF2B5EF4-FFF2-40B4-BE49-F238E27FC236}">
              <a16:creationId xmlns:a16="http://schemas.microsoft.com/office/drawing/2014/main" id="{0A607745-E3E3-4D1B-B90C-93E4611E36A0}"/>
            </a:ext>
          </a:extLst>
        </xdr:cNvPr>
        <xdr:cNvSpPr/>
      </xdr:nvSpPr>
      <xdr:spPr>
        <a:xfrm>
          <a:off x="18605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169545</xdr:rowOff>
    </xdr:from>
    <xdr:to>
      <xdr:col>102</xdr:col>
      <xdr:colOff>114300</xdr:colOff>
      <xdr:row>39</xdr:row>
      <xdr:rowOff>47625</xdr:rowOff>
    </xdr:to>
    <xdr:cxnSp macro="">
      <xdr:nvCxnSpPr>
        <xdr:cNvPr id="505" name="直線コネクタ 504">
          <a:extLst>
            <a:ext uri="{FF2B5EF4-FFF2-40B4-BE49-F238E27FC236}">
              <a16:creationId xmlns:a16="http://schemas.microsoft.com/office/drawing/2014/main" id="{3C282ADE-52E2-471A-8DFC-AB321DA4AB91}"/>
            </a:ext>
          </a:extLst>
        </xdr:cNvPr>
        <xdr:cNvCxnSpPr/>
      </xdr:nvCxnSpPr>
      <xdr:spPr>
        <a:xfrm>
          <a:off x="18656300" y="66846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F71B82BF-B13D-4E5C-9244-2EA9F70A678E}"/>
            </a:ext>
          </a:extLst>
        </xdr:cNvPr>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F9106DA9-8EEB-4DA1-8CB8-FE17FF1A0289}"/>
            </a:ext>
          </a:extLst>
        </xdr:cNvPr>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131462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C7F45E72-7FF2-4924-B891-75FDDBE15978}"/>
            </a:ext>
          </a:extLst>
        </xdr:cNvPr>
        <xdr:cNvSpPr txBox="1"/>
      </xdr:nvSpPr>
      <xdr:spPr>
        <a:xfrm>
          <a:off x="19310427" y="69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135272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CE5EFAF9-8B5B-4672-80D8-E3434526826F}"/>
            </a:ext>
          </a:extLst>
        </xdr:cNvPr>
        <xdr:cNvSpPr txBox="1"/>
      </xdr:nvSpPr>
      <xdr:spPr>
        <a:xfrm>
          <a:off x="18421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84472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851E4436-6A0E-4CB0-B842-C86BA8843020}"/>
            </a:ext>
          </a:extLst>
        </xdr:cNvPr>
        <xdr:cNvSpPr txBox="1"/>
      </xdr:nvSpPr>
      <xdr:spPr>
        <a:xfrm>
          <a:off x="21075727" y="642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9C80F8B0-BD97-4E6E-8AEB-7484E40B8460}"/>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114952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C98EB512-08C6-45BB-9AA9-214AEB992632}"/>
            </a:ext>
          </a:extLst>
        </xdr:cNvPr>
        <xdr:cNvSpPr txBox="1"/>
      </xdr:nvSpPr>
      <xdr:spPr>
        <a:xfrm>
          <a:off x="19310427" y="64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65422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6AC79292-E88A-450D-A2B9-9160252FC0C1}"/>
            </a:ext>
          </a:extLst>
        </xdr:cNvPr>
        <xdr:cNvSpPr txBox="1"/>
      </xdr:nvSpPr>
      <xdr:spPr>
        <a:xfrm>
          <a:off x="18421427" y="64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4AD17A4-AEF4-482D-AC37-27A0F21521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6FE90C36-9BD8-4DE4-96CA-DCEB16E1CB4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83C94F28-0A06-4AC2-BE96-70B7FBC3FB1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56267984-754C-43E1-AA84-AE4CC68A16F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F4259494-962E-4E02-91F4-F9B4DEDE742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FAB92566-FDD8-43BD-BC82-C0DB6E7486B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9F8940F1-AC0A-49EC-ACB0-6FDB16BF70F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752C1151-1BD8-466A-A753-2893E6A2FA8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B64B5DD8-4889-4B97-972C-1188B585586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FAED4D0E-6948-4E4D-8DEC-3C81E894483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D77A4BFA-00C6-4813-BF64-EEFCAF8716B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9BF60A45-501C-4EFF-86EA-DCE2A51104C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524E8D77-E82B-44BC-9B95-5AA057675D2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B78D563F-9BB6-43B2-A73B-423920C22E1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E2DAB297-26C0-4017-99A8-870766F7A56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DF9F557F-46A1-42D8-AB96-982E38FB553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9B545106-52AD-4963-A16F-F11D35F0D3D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C7CA3D4A-8634-4E8B-B1A5-227D1ECDAF8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FB57122E-E4D2-44B7-9481-2AF144AC654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8BD252E5-4AE8-4CB4-AE41-36EB6CAEBE4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C5B8BBA3-C470-4267-82A6-8BC9E798E9C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42F43F19-DFB4-445C-954C-17B595FCBCE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7870744D-D8FA-4589-AD5A-9D7F5A77E4F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F86FB13-400E-42F2-8E10-2AEDC8C6FE7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E13D775F-662E-49BA-B682-0CD5CDE3E5F1}"/>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85A1196D-C69B-463A-A124-A606A571224D}"/>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D1425527-BE88-4ED3-8493-4431FA8BEB06}"/>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E2230438-1C6C-4837-B64D-CA997D9DE659}"/>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94888848-8315-45BF-8B6A-E708A26AE4DF}"/>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7D257CC0-11E9-4F4B-8A95-A0182B436CD1}"/>
            </a:ext>
          </a:extLst>
        </xdr:cNvPr>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2C97BBC7-C45D-4E90-B627-EFAA00BE9AF1}"/>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2600A635-A3B5-4D9D-9C1A-25CBA7886A8B}"/>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B26E81D8-AA4B-4F88-AF27-88612F4718BA}"/>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547" name="フローチャート: 判断 546">
          <a:extLst>
            <a:ext uri="{FF2B5EF4-FFF2-40B4-BE49-F238E27FC236}">
              <a16:creationId xmlns:a16="http://schemas.microsoft.com/office/drawing/2014/main" id="{3151AAC9-CB24-4C12-BDE3-2691347EB4DE}"/>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8" name="フローチャート: 判断 547">
          <a:extLst>
            <a:ext uri="{FF2B5EF4-FFF2-40B4-BE49-F238E27FC236}">
              <a16:creationId xmlns:a16="http://schemas.microsoft.com/office/drawing/2014/main" id="{3FC6A3DC-BC60-4CAF-B36F-10097FEE9526}"/>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1150C60-5D7B-48B7-A67A-F857046CB7E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1E6DD53-0277-4460-B8BE-D580C45CA49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68065B2-17AD-43E7-939C-7F597B26E32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9D1BB9A-5236-42A0-8326-7A3CD0E4AB2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41374A9E-F75C-4B92-B6A2-F6F5F9C6B6B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170180</xdr:rowOff>
    </xdr:from>
    <xdr:to>
      <xdr:col>85</xdr:col>
      <xdr:colOff>177800</xdr:colOff>
      <xdr:row>62</xdr:row>
      <xdr:rowOff>100330</xdr:rowOff>
    </xdr:to>
    <xdr:sp macro="" textlink="">
      <xdr:nvSpPr>
        <xdr:cNvPr id="554" name="楕円 553">
          <a:extLst>
            <a:ext uri="{FF2B5EF4-FFF2-40B4-BE49-F238E27FC236}">
              <a16:creationId xmlns:a16="http://schemas.microsoft.com/office/drawing/2014/main" id="{5302CBE2-3282-439E-934E-EB08F132C435}"/>
            </a:ext>
          </a:extLst>
        </xdr:cNvPr>
        <xdr:cNvSpPr/>
      </xdr:nvSpPr>
      <xdr:spPr>
        <a:xfrm>
          <a:off x="16268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148607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2FDC75DF-10DE-4C1A-9CB1-F225536BCAF9}"/>
            </a:ext>
          </a:extLst>
        </xdr:cNvPr>
        <xdr:cNvSpPr txBox="1"/>
      </xdr:nvSpPr>
      <xdr:spPr>
        <a:xfrm>
          <a:off x="16357600"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137795</xdr:rowOff>
    </xdr:from>
    <xdr:to>
      <xdr:col>81</xdr:col>
      <xdr:colOff>101600</xdr:colOff>
      <xdr:row>62</xdr:row>
      <xdr:rowOff>67945</xdr:rowOff>
    </xdr:to>
    <xdr:sp macro="" textlink="">
      <xdr:nvSpPr>
        <xdr:cNvPr id="556" name="楕円 555">
          <a:extLst>
            <a:ext uri="{FF2B5EF4-FFF2-40B4-BE49-F238E27FC236}">
              <a16:creationId xmlns:a16="http://schemas.microsoft.com/office/drawing/2014/main" id="{0F8057D1-FA87-4F9F-BEB8-DBB9057A9570}"/>
            </a:ext>
          </a:extLst>
        </xdr:cNvPr>
        <xdr:cNvSpPr/>
      </xdr:nvSpPr>
      <xdr:spPr>
        <a:xfrm>
          <a:off x="15430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17145</xdr:rowOff>
    </xdr:from>
    <xdr:to>
      <xdr:col>85</xdr:col>
      <xdr:colOff>127000</xdr:colOff>
      <xdr:row>62</xdr:row>
      <xdr:rowOff>49530</xdr:rowOff>
    </xdr:to>
    <xdr:cxnSp macro="">
      <xdr:nvCxnSpPr>
        <xdr:cNvPr id="557" name="直線コネクタ 556">
          <a:extLst>
            <a:ext uri="{FF2B5EF4-FFF2-40B4-BE49-F238E27FC236}">
              <a16:creationId xmlns:a16="http://schemas.microsoft.com/office/drawing/2014/main" id="{B4AB4020-D300-4BCA-80FE-2352266F7A64}"/>
            </a:ext>
          </a:extLst>
        </xdr:cNvPr>
        <xdr:cNvCxnSpPr/>
      </xdr:nvCxnSpPr>
      <xdr:spPr>
        <a:xfrm>
          <a:off x="15481300" y="106470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166370</xdr:rowOff>
    </xdr:from>
    <xdr:to>
      <xdr:col>76</xdr:col>
      <xdr:colOff>165100</xdr:colOff>
      <xdr:row>62</xdr:row>
      <xdr:rowOff>96520</xdr:rowOff>
    </xdr:to>
    <xdr:sp macro="" textlink="">
      <xdr:nvSpPr>
        <xdr:cNvPr id="558" name="楕円 557">
          <a:extLst>
            <a:ext uri="{FF2B5EF4-FFF2-40B4-BE49-F238E27FC236}">
              <a16:creationId xmlns:a16="http://schemas.microsoft.com/office/drawing/2014/main" id="{0A373614-DDF1-45F5-B8FF-BE523145D7B8}"/>
            </a:ext>
          </a:extLst>
        </xdr:cNvPr>
        <xdr:cNvSpPr/>
      </xdr:nvSpPr>
      <xdr:spPr>
        <a:xfrm>
          <a:off x="14541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17145</xdr:rowOff>
    </xdr:from>
    <xdr:to>
      <xdr:col>81</xdr:col>
      <xdr:colOff>50800</xdr:colOff>
      <xdr:row>62</xdr:row>
      <xdr:rowOff>45720</xdr:rowOff>
    </xdr:to>
    <xdr:cxnSp macro="">
      <xdr:nvCxnSpPr>
        <xdr:cNvPr id="559" name="直線コネクタ 558">
          <a:extLst>
            <a:ext uri="{FF2B5EF4-FFF2-40B4-BE49-F238E27FC236}">
              <a16:creationId xmlns:a16="http://schemas.microsoft.com/office/drawing/2014/main" id="{67AB92E8-3140-487B-B746-19C03FB01A51}"/>
            </a:ext>
          </a:extLst>
        </xdr:cNvPr>
        <xdr:cNvCxnSpPr/>
      </xdr:nvCxnSpPr>
      <xdr:spPr>
        <a:xfrm flipV="1">
          <a:off x="14592300" y="106470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76835</xdr:rowOff>
    </xdr:from>
    <xdr:to>
      <xdr:col>72</xdr:col>
      <xdr:colOff>38100</xdr:colOff>
      <xdr:row>62</xdr:row>
      <xdr:rowOff>6985</xdr:rowOff>
    </xdr:to>
    <xdr:sp macro="" textlink="">
      <xdr:nvSpPr>
        <xdr:cNvPr id="560" name="楕円 559">
          <a:extLst>
            <a:ext uri="{FF2B5EF4-FFF2-40B4-BE49-F238E27FC236}">
              <a16:creationId xmlns:a16="http://schemas.microsoft.com/office/drawing/2014/main" id="{5D394EF1-AE01-4D3A-AE6C-EFB36387CB0E}"/>
            </a:ext>
          </a:extLst>
        </xdr:cNvPr>
        <xdr:cNvSpPr/>
      </xdr:nvSpPr>
      <xdr:spPr>
        <a:xfrm>
          <a:off x="13652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127635</xdr:rowOff>
    </xdr:from>
    <xdr:to>
      <xdr:col>76</xdr:col>
      <xdr:colOff>114300</xdr:colOff>
      <xdr:row>62</xdr:row>
      <xdr:rowOff>45720</xdr:rowOff>
    </xdr:to>
    <xdr:cxnSp macro="">
      <xdr:nvCxnSpPr>
        <xdr:cNvPr id="561" name="直線コネクタ 560">
          <a:extLst>
            <a:ext uri="{FF2B5EF4-FFF2-40B4-BE49-F238E27FC236}">
              <a16:creationId xmlns:a16="http://schemas.microsoft.com/office/drawing/2014/main" id="{F7D3FFC8-2DF1-4C47-954F-25D5894A20AF}"/>
            </a:ext>
          </a:extLst>
        </xdr:cNvPr>
        <xdr:cNvCxnSpPr/>
      </xdr:nvCxnSpPr>
      <xdr:spPr>
        <a:xfrm>
          <a:off x="13703300" y="1058608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90170</xdr:rowOff>
    </xdr:from>
    <xdr:to>
      <xdr:col>67</xdr:col>
      <xdr:colOff>101600</xdr:colOff>
      <xdr:row>62</xdr:row>
      <xdr:rowOff>20320</xdr:rowOff>
    </xdr:to>
    <xdr:sp macro="" textlink="">
      <xdr:nvSpPr>
        <xdr:cNvPr id="562" name="楕円 561">
          <a:extLst>
            <a:ext uri="{FF2B5EF4-FFF2-40B4-BE49-F238E27FC236}">
              <a16:creationId xmlns:a16="http://schemas.microsoft.com/office/drawing/2014/main" id="{325414CE-5A54-49F1-83B5-42C1F7A1BCF6}"/>
            </a:ext>
          </a:extLst>
        </xdr:cNvPr>
        <xdr:cNvSpPr/>
      </xdr:nvSpPr>
      <xdr:spPr>
        <a:xfrm>
          <a:off x="12763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127635</xdr:rowOff>
    </xdr:from>
    <xdr:to>
      <xdr:col>71</xdr:col>
      <xdr:colOff>177800</xdr:colOff>
      <xdr:row>61</xdr:row>
      <xdr:rowOff>140970</xdr:rowOff>
    </xdr:to>
    <xdr:cxnSp macro="">
      <xdr:nvCxnSpPr>
        <xdr:cNvPr id="563" name="直線コネクタ 562">
          <a:extLst>
            <a:ext uri="{FF2B5EF4-FFF2-40B4-BE49-F238E27FC236}">
              <a16:creationId xmlns:a16="http://schemas.microsoft.com/office/drawing/2014/main" id="{CD3CF60B-D056-41D3-93B6-1DD40236DD04}"/>
            </a:ext>
          </a:extLst>
        </xdr:cNvPr>
        <xdr:cNvCxnSpPr/>
      </xdr:nvCxnSpPr>
      <xdr:spPr>
        <a:xfrm flipV="1">
          <a:off x="12814300" y="105860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a:extLst>
            <a:ext uri="{FF2B5EF4-FFF2-40B4-BE49-F238E27FC236}">
              <a16:creationId xmlns:a16="http://schemas.microsoft.com/office/drawing/2014/main" id="{23DB0FA7-BEEC-4652-9AF4-30035E7D06A9}"/>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5" name="n_2aveValue【学校施設】&#10;有形固定資産減価償却率">
          <a:extLst>
            <a:ext uri="{FF2B5EF4-FFF2-40B4-BE49-F238E27FC236}">
              <a16:creationId xmlns:a16="http://schemas.microsoft.com/office/drawing/2014/main" id="{BE8D4E2D-1A75-4807-9D89-56679F6CD205}"/>
            </a:ext>
          </a:extLst>
        </xdr:cNvPr>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154957</xdr:rowOff>
    </xdr:from>
    <xdr:ext cx="405111" cy="259045"/>
    <xdr:sp macro="" textlink="">
      <xdr:nvSpPr>
        <xdr:cNvPr id="566" name="n_3aveValue【学校施設】&#10;有形固定資産減価償却率">
          <a:extLst>
            <a:ext uri="{FF2B5EF4-FFF2-40B4-BE49-F238E27FC236}">
              <a16:creationId xmlns:a16="http://schemas.microsoft.com/office/drawing/2014/main" id="{114EDB0C-11B9-4824-B3CB-06041CC36C06}"/>
            </a:ext>
          </a:extLst>
        </xdr:cNvPr>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7" name="n_4aveValue【学校施設】&#10;有形固定資産減価償却率">
          <a:extLst>
            <a:ext uri="{FF2B5EF4-FFF2-40B4-BE49-F238E27FC236}">
              <a16:creationId xmlns:a16="http://schemas.microsoft.com/office/drawing/2014/main" id="{519B2F3A-73AC-44A9-921E-3BA39133AEEB}"/>
            </a:ext>
          </a:extLst>
        </xdr:cNvPr>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59072</xdr:rowOff>
    </xdr:from>
    <xdr:ext cx="405111" cy="259045"/>
    <xdr:sp macro="" textlink="">
      <xdr:nvSpPr>
        <xdr:cNvPr id="568" name="n_1mainValue【学校施設】&#10;有形固定資産減価償却率">
          <a:extLst>
            <a:ext uri="{FF2B5EF4-FFF2-40B4-BE49-F238E27FC236}">
              <a16:creationId xmlns:a16="http://schemas.microsoft.com/office/drawing/2014/main" id="{D351E9E0-7ADC-4D20-AD72-0FCF0CDC840E}"/>
            </a:ext>
          </a:extLst>
        </xdr:cNvPr>
        <xdr:cNvSpPr txBox="1"/>
      </xdr:nvSpPr>
      <xdr:spPr>
        <a:xfrm>
          <a:off x="152660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87647</xdr:rowOff>
    </xdr:from>
    <xdr:ext cx="405111" cy="259045"/>
    <xdr:sp macro="" textlink="">
      <xdr:nvSpPr>
        <xdr:cNvPr id="569" name="n_2mainValue【学校施設】&#10;有形固定資産減価償却率">
          <a:extLst>
            <a:ext uri="{FF2B5EF4-FFF2-40B4-BE49-F238E27FC236}">
              <a16:creationId xmlns:a16="http://schemas.microsoft.com/office/drawing/2014/main" id="{9741FA8B-A326-4F0B-85BE-8BD492A9A825}"/>
            </a:ext>
          </a:extLst>
        </xdr:cNvPr>
        <xdr:cNvSpPr txBox="1"/>
      </xdr:nvSpPr>
      <xdr:spPr>
        <a:xfrm>
          <a:off x="14389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169562</xdr:rowOff>
    </xdr:from>
    <xdr:ext cx="405111" cy="259045"/>
    <xdr:sp macro="" textlink="">
      <xdr:nvSpPr>
        <xdr:cNvPr id="570" name="n_3mainValue【学校施設】&#10;有形固定資産減価償却率">
          <a:extLst>
            <a:ext uri="{FF2B5EF4-FFF2-40B4-BE49-F238E27FC236}">
              <a16:creationId xmlns:a16="http://schemas.microsoft.com/office/drawing/2014/main" id="{8D8DB8E0-52A9-4490-947D-C8912DA31EA6}"/>
            </a:ext>
          </a:extLst>
        </xdr:cNvPr>
        <xdr:cNvSpPr txBox="1"/>
      </xdr:nvSpPr>
      <xdr:spPr>
        <a:xfrm>
          <a:off x="13500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11447</xdr:rowOff>
    </xdr:from>
    <xdr:ext cx="405111" cy="259045"/>
    <xdr:sp macro="" textlink="">
      <xdr:nvSpPr>
        <xdr:cNvPr id="571" name="n_4mainValue【学校施設】&#10;有形固定資産減価償却率">
          <a:extLst>
            <a:ext uri="{FF2B5EF4-FFF2-40B4-BE49-F238E27FC236}">
              <a16:creationId xmlns:a16="http://schemas.microsoft.com/office/drawing/2014/main" id="{61EE8434-80E7-4C37-BE81-B0C772486ABE}"/>
            </a:ext>
          </a:extLst>
        </xdr:cNvPr>
        <xdr:cNvSpPr txBox="1"/>
      </xdr:nvSpPr>
      <xdr:spPr>
        <a:xfrm>
          <a:off x="12611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DCFA8FD7-14C9-4C31-AEA6-5A30AD5C790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6A066DB9-22E6-4F7E-975E-64CE927AE2E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9CCED646-A591-4C35-8BB9-D4B273DF6CA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5E7C9265-8178-450C-9B79-150F5984618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5214C18A-A773-448A-9F28-CA65D1246EF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DBF73299-C623-4EFE-A8C1-BF57846E35A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290386F6-AA68-42AB-BFFA-6940A1F7797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6FB3A72A-71A2-45F3-9013-C22295D5C51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F32EEBD7-AC28-48F1-826C-0341B1D52D3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D2ADE7B1-BFC4-49BA-BFA1-4E48F29FB28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BCA9E6AB-3B51-4A68-9EC5-20B0047C46C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16E9C519-0AB6-4C5C-9B3F-2DA5532E821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064880FD-8849-46DC-B087-B796B46E1F7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D0040156-1E20-4FFF-A8C5-A8A6C20961C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FB5AA97B-5FF9-49CC-8C90-EC4266DE33C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9877C929-7515-4FE0-9AA2-71278A5B638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A9069EB5-9B73-48A2-9B8B-7EF938DD2A3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352A4B22-7C90-4B82-B496-0626190C2E5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5C17E972-8DF8-4836-9A26-25411116C1E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A9D28111-68B1-4FB3-8385-4BDB1CC9BFB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C13F1DAA-8B3B-4DFE-B1FA-05A3CBF2B92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A9439798-1FE1-4E6A-83D8-5F570429444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F4228E80-837A-47A1-A6ED-5770AEB9A091}"/>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3DFDDE87-0FEA-4A37-870D-9C1A8A91BD0E}"/>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4A486123-7FE8-4323-B12D-B59353A9A99D}"/>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D4589FF5-C5DB-4FF3-8AC9-6256847CA139}"/>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24249DF1-DD10-41E8-A670-5C011F297DF2}"/>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a:extLst>
            <a:ext uri="{FF2B5EF4-FFF2-40B4-BE49-F238E27FC236}">
              <a16:creationId xmlns:a16="http://schemas.microsoft.com/office/drawing/2014/main" id="{01491318-3E53-4F70-9C27-C1180745CC37}"/>
            </a:ext>
          </a:extLst>
        </xdr:cNvPr>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EA811FB5-11FC-47E3-A6D5-E6698C48F005}"/>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5F98A228-128B-45B2-B194-8C7A32B9759E}"/>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5AFD6036-03D0-4CB1-8E2C-63CC97A7C892}"/>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162713</xdr:rowOff>
    </xdr:from>
    <xdr:to>
      <xdr:col>102</xdr:col>
      <xdr:colOff>165100</xdr:colOff>
      <xdr:row>62</xdr:row>
      <xdr:rowOff>92863</xdr:rowOff>
    </xdr:to>
    <xdr:sp macro="" textlink="">
      <xdr:nvSpPr>
        <xdr:cNvPr id="603" name="フローチャート: 判断 602">
          <a:extLst>
            <a:ext uri="{FF2B5EF4-FFF2-40B4-BE49-F238E27FC236}">
              <a16:creationId xmlns:a16="http://schemas.microsoft.com/office/drawing/2014/main" id="{B43CAB53-A892-4CF5-93F0-97704AF3BC47}"/>
            </a:ext>
          </a:extLst>
        </xdr:cNvPr>
        <xdr:cNvSpPr/>
      </xdr:nvSpPr>
      <xdr:spPr>
        <a:xfrm>
          <a:off x="19494500" y="1062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604" name="フローチャート: 判断 603">
          <a:extLst>
            <a:ext uri="{FF2B5EF4-FFF2-40B4-BE49-F238E27FC236}">
              <a16:creationId xmlns:a16="http://schemas.microsoft.com/office/drawing/2014/main" id="{549FA8BF-057D-4609-9B61-7C9A8F56D564}"/>
            </a:ext>
          </a:extLst>
        </xdr:cNvPr>
        <xdr:cNvSpPr/>
      </xdr:nvSpPr>
      <xdr:spPr>
        <a:xfrm>
          <a:off x="18605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10B3A79-4E23-4264-9771-0AE0B1DB450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270869D-83C6-49B7-B3F8-11FFC555FCC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640F08E-116E-492F-B281-4C0D8D8410F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3121AEA4-1946-43B6-AD6C-26486EE4C26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BDC8B62D-2CA1-4E77-B17F-06D9C8C0DF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610" name="楕円 609">
          <a:extLst>
            <a:ext uri="{FF2B5EF4-FFF2-40B4-BE49-F238E27FC236}">
              <a16:creationId xmlns:a16="http://schemas.microsoft.com/office/drawing/2014/main" id="{FB6A97B7-0FFA-4662-B856-C932BAE1E7F8}"/>
            </a:ext>
          </a:extLst>
        </xdr:cNvPr>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30497</xdr:rowOff>
    </xdr:from>
    <xdr:ext cx="469744" cy="259045"/>
    <xdr:sp macro="" textlink="">
      <xdr:nvSpPr>
        <xdr:cNvPr id="611" name="【学校施設】&#10;一人当たり面積該当値テキスト">
          <a:extLst>
            <a:ext uri="{FF2B5EF4-FFF2-40B4-BE49-F238E27FC236}">
              <a16:creationId xmlns:a16="http://schemas.microsoft.com/office/drawing/2014/main" id="{73167715-E1D0-47F7-9767-C111879F2A24}"/>
            </a:ext>
          </a:extLst>
        </xdr:cNvPr>
        <xdr:cNvSpPr txBox="1"/>
      </xdr:nvSpPr>
      <xdr:spPr>
        <a:xfrm>
          <a:off x="22199600"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58928</xdr:rowOff>
    </xdr:from>
    <xdr:to>
      <xdr:col>112</xdr:col>
      <xdr:colOff>38100</xdr:colOff>
      <xdr:row>61</xdr:row>
      <xdr:rowOff>160528</xdr:rowOff>
    </xdr:to>
    <xdr:sp macro="" textlink="">
      <xdr:nvSpPr>
        <xdr:cNvPr id="612" name="楕円 611">
          <a:extLst>
            <a:ext uri="{FF2B5EF4-FFF2-40B4-BE49-F238E27FC236}">
              <a16:creationId xmlns:a16="http://schemas.microsoft.com/office/drawing/2014/main" id="{5CA2BA08-62F9-41B3-A454-06D14A81DCFE}"/>
            </a:ext>
          </a:extLst>
        </xdr:cNvPr>
        <xdr:cNvSpPr/>
      </xdr:nvSpPr>
      <xdr:spPr>
        <a:xfrm>
          <a:off x="21272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109728</xdr:rowOff>
    </xdr:to>
    <xdr:cxnSp macro="">
      <xdr:nvCxnSpPr>
        <xdr:cNvPr id="613" name="直線コネクタ 612">
          <a:extLst>
            <a:ext uri="{FF2B5EF4-FFF2-40B4-BE49-F238E27FC236}">
              <a16:creationId xmlns:a16="http://schemas.microsoft.com/office/drawing/2014/main" id="{477A5383-69D0-419E-88FA-59E321E75F8A}"/>
            </a:ext>
          </a:extLst>
        </xdr:cNvPr>
        <xdr:cNvCxnSpPr/>
      </xdr:nvCxnSpPr>
      <xdr:spPr>
        <a:xfrm flipV="1">
          <a:off x="21323300" y="1056132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44755</xdr:rowOff>
    </xdr:from>
    <xdr:to>
      <xdr:col>107</xdr:col>
      <xdr:colOff>101600</xdr:colOff>
      <xdr:row>61</xdr:row>
      <xdr:rowOff>146355</xdr:rowOff>
    </xdr:to>
    <xdr:sp macro="" textlink="">
      <xdr:nvSpPr>
        <xdr:cNvPr id="614" name="楕円 613">
          <a:extLst>
            <a:ext uri="{FF2B5EF4-FFF2-40B4-BE49-F238E27FC236}">
              <a16:creationId xmlns:a16="http://schemas.microsoft.com/office/drawing/2014/main" id="{30C84782-4F09-4CE1-83E0-E02ABE3A2FC1}"/>
            </a:ext>
          </a:extLst>
        </xdr:cNvPr>
        <xdr:cNvSpPr/>
      </xdr:nvSpPr>
      <xdr:spPr>
        <a:xfrm>
          <a:off x="20383500" y="105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95555</xdr:rowOff>
    </xdr:from>
    <xdr:to>
      <xdr:col>111</xdr:col>
      <xdr:colOff>177800</xdr:colOff>
      <xdr:row>61</xdr:row>
      <xdr:rowOff>109728</xdr:rowOff>
    </xdr:to>
    <xdr:cxnSp macro="">
      <xdr:nvCxnSpPr>
        <xdr:cNvPr id="615" name="直線コネクタ 614">
          <a:extLst>
            <a:ext uri="{FF2B5EF4-FFF2-40B4-BE49-F238E27FC236}">
              <a16:creationId xmlns:a16="http://schemas.microsoft.com/office/drawing/2014/main" id="{972CD037-00FC-4405-B60A-C0BE9E64D49A}"/>
            </a:ext>
          </a:extLst>
        </xdr:cNvPr>
        <xdr:cNvCxnSpPr/>
      </xdr:nvCxnSpPr>
      <xdr:spPr>
        <a:xfrm>
          <a:off x="20434300" y="1055400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37440</xdr:rowOff>
    </xdr:from>
    <xdr:to>
      <xdr:col>102</xdr:col>
      <xdr:colOff>165100</xdr:colOff>
      <xdr:row>61</xdr:row>
      <xdr:rowOff>139040</xdr:rowOff>
    </xdr:to>
    <xdr:sp macro="" textlink="">
      <xdr:nvSpPr>
        <xdr:cNvPr id="616" name="楕円 615">
          <a:extLst>
            <a:ext uri="{FF2B5EF4-FFF2-40B4-BE49-F238E27FC236}">
              <a16:creationId xmlns:a16="http://schemas.microsoft.com/office/drawing/2014/main" id="{A0B45B07-1BB9-472B-AE7E-A3639E2B9DE7}"/>
            </a:ext>
          </a:extLst>
        </xdr:cNvPr>
        <xdr:cNvSpPr/>
      </xdr:nvSpPr>
      <xdr:spPr>
        <a:xfrm>
          <a:off x="19494500" y="104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88240</xdr:rowOff>
    </xdr:from>
    <xdr:to>
      <xdr:col>107</xdr:col>
      <xdr:colOff>50800</xdr:colOff>
      <xdr:row>61</xdr:row>
      <xdr:rowOff>95555</xdr:rowOff>
    </xdr:to>
    <xdr:cxnSp macro="">
      <xdr:nvCxnSpPr>
        <xdr:cNvPr id="617" name="直線コネクタ 616">
          <a:extLst>
            <a:ext uri="{FF2B5EF4-FFF2-40B4-BE49-F238E27FC236}">
              <a16:creationId xmlns:a16="http://schemas.microsoft.com/office/drawing/2014/main" id="{C686BBD5-C4FE-44B4-A3DC-BB6E2E52ECD1}"/>
            </a:ext>
          </a:extLst>
        </xdr:cNvPr>
        <xdr:cNvCxnSpPr/>
      </xdr:nvCxnSpPr>
      <xdr:spPr>
        <a:xfrm>
          <a:off x="19545300" y="1054669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97333</xdr:rowOff>
    </xdr:from>
    <xdr:to>
      <xdr:col>98</xdr:col>
      <xdr:colOff>38100</xdr:colOff>
      <xdr:row>61</xdr:row>
      <xdr:rowOff>27483</xdr:rowOff>
    </xdr:to>
    <xdr:sp macro="" textlink="">
      <xdr:nvSpPr>
        <xdr:cNvPr id="618" name="楕円 617">
          <a:extLst>
            <a:ext uri="{FF2B5EF4-FFF2-40B4-BE49-F238E27FC236}">
              <a16:creationId xmlns:a16="http://schemas.microsoft.com/office/drawing/2014/main" id="{5ED5CFD1-09D6-4157-8E82-EEA109A8F6D0}"/>
            </a:ext>
          </a:extLst>
        </xdr:cNvPr>
        <xdr:cNvSpPr/>
      </xdr:nvSpPr>
      <xdr:spPr>
        <a:xfrm>
          <a:off x="18605500" y="103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148133</xdr:rowOff>
    </xdr:from>
    <xdr:to>
      <xdr:col>102</xdr:col>
      <xdr:colOff>114300</xdr:colOff>
      <xdr:row>61</xdr:row>
      <xdr:rowOff>88240</xdr:rowOff>
    </xdr:to>
    <xdr:cxnSp macro="">
      <xdr:nvCxnSpPr>
        <xdr:cNvPr id="619" name="直線コネクタ 618">
          <a:extLst>
            <a:ext uri="{FF2B5EF4-FFF2-40B4-BE49-F238E27FC236}">
              <a16:creationId xmlns:a16="http://schemas.microsoft.com/office/drawing/2014/main" id="{0A37D0AA-0C44-4C28-A091-AA460894B27D}"/>
            </a:ext>
          </a:extLst>
        </xdr:cNvPr>
        <xdr:cNvCxnSpPr/>
      </xdr:nvCxnSpPr>
      <xdr:spPr>
        <a:xfrm>
          <a:off x="18656300" y="10435133"/>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a:extLst>
            <a:ext uri="{FF2B5EF4-FFF2-40B4-BE49-F238E27FC236}">
              <a16:creationId xmlns:a16="http://schemas.microsoft.com/office/drawing/2014/main" id="{DB5F2812-87BB-4892-B41D-12B8C93C309A}"/>
            </a:ext>
          </a:extLst>
        </xdr:cNvPr>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21" name="n_2aveValue【学校施設】&#10;一人当たり面積">
          <a:extLst>
            <a:ext uri="{FF2B5EF4-FFF2-40B4-BE49-F238E27FC236}">
              <a16:creationId xmlns:a16="http://schemas.microsoft.com/office/drawing/2014/main" id="{F284898E-69C4-40E3-B455-D64B0AE423F1}"/>
            </a:ext>
          </a:extLst>
        </xdr:cNvPr>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83990</xdr:rowOff>
    </xdr:from>
    <xdr:ext cx="469744" cy="259045"/>
    <xdr:sp macro="" textlink="">
      <xdr:nvSpPr>
        <xdr:cNvPr id="622" name="n_3aveValue【学校施設】&#10;一人当たり面積">
          <a:extLst>
            <a:ext uri="{FF2B5EF4-FFF2-40B4-BE49-F238E27FC236}">
              <a16:creationId xmlns:a16="http://schemas.microsoft.com/office/drawing/2014/main" id="{E0AC5FF4-8E2F-412A-8B6D-52F39DAA296A}"/>
            </a:ext>
          </a:extLst>
        </xdr:cNvPr>
        <xdr:cNvSpPr txBox="1"/>
      </xdr:nvSpPr>
      <xdr:spPr>
        <a:xfrm>
          <a:off x="19310427" y="1071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105935</xdr:rowOff>
    </xdr:from>
    <xdr:ext cx="469744" cy="259045"/>
    <xdr:sp macro="" textlink="">
      <xdr:nvSpPr>
        <xdr:cNvPr id="623" name="n_4aveValue【学校施設】&#10;一人当たり面積">
          <a:extLst>
            <a:ext uri="{FF2B5EF4-FFF2-40B4-BE49-F238E27FC236}">
              <a16:creationId xmlns:a16="http://schemas.microsoft.com/office/drawing/2014/main" id="{3BAD888E-42E0-4025-A767-673CEE6B09B1}"/>
            </a:ext>
          </a:extLst>
        </xdr:cNvPr>
        <xdr:cNvSpPr txBox="1"/>
      </xdr:nvSpPr>
      <xdr:spPr>
        <a:xfrm>
          <a:off x="18421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151655</xdr:rowOff>
    </xdr:from>
    <xdr:ext cx="469744" cy="259045"/>
    <xdr:sp macro="" textlink="">
      <xdr:nvSpPr>
        <xdr:cNvPr id="624" name="n_1mainValue【学校施設】&#10;一人当たり面積">
          <a:extLst>
            <a:ext uri="{FF2B5EF4-FFF2-40B4-BE49-F238E27FC236}">
              <a16:creationId xmlns:a16="http://schemas.microsoft.com/office/drawing/2014/main" id="{FEB1CF8B-5AED-486E-BAE6-A2DB1C4CA94E}"/>
            </a:ext>
          </a:extLst>
        </xdr:cNvPr>
        <xdr:cNvSpPr txBox="1"/>
      </xdr:nvSpPr>
      <xdr:spPr>
        <a:xfrm>
          <a:off x="210757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137482</xdr:rowOff>
    </xdr:from>
    <xdr:ext cx="469744" cy="259045"/>
    <xdr:sp macro="" textlink="">
      <xdr:nvSpPr>
        <xdr:cNvPr id="625" name="n_2mainValue【学校施設】&#10;一人当たり面積">
          <a:extLst>
            <a:ext uri="{FF2B5EF4-FFF2-40B4-BE49-F238E27FC236}">
              <a16:creationId xmlns:a16="http://schemas.microsoft.com/office/drawing/2014/main" id="{1C739B18-7AA3-400C-957E-416CFF4A6084}"/>
            </a:ext>
          </a:extLst>
        </xdr:cNvPr>
        <xdr:cNvSpPr txBox="1"/>
      </xdr:nvSpPr>
      <xdr:spPr>
        <a:xfrm>
          <a:off x="20199427" y="1059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155567</xdr:rowOff>
    </xdr:from>
    <xdr:ext cx="469744" cy="259045"/>
    <xdr:sp macro="" textlink="">
      <xdr:nvSpPr>
        <xdr:cNvPr id="626" name="n_3mainValue【学校施設】&#10;一人当たり面積">
          <a:extLst>
            <a:ext uri="{FF2B5EF4-FFF2-40B4-BE49-F238E27FC236}">
              <a16:creationId xmlns:a16="http://schemas.microsoft.com/office/drawing/2014/main" id="{6CDF1C02-4E3C-4AE7-B785-A04202D36080}"/>
            </a:ext>
          </a:extLst>
        </xdr:cNvPr>
        <xdr:cNvSpPr txBox="1"/>
      </xdr:nvSpPr>
      <xdr:spPr>
        <a:xfrm>
          <a:off x="19310427" y="102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44010</xdr:rowOff>
    </xdr:from>
    <xdr:ext cx="469744" cy="259045"/>
    <xdr:sp macro="" textlink="">
      <xdr:nvSpPr>
        <xdr:cNvPr id="627" name="n_4mainValue【学校施設】&#10;一人当たり面積">
          <a:extLst>
            <a:ext uri="{FF2B5EF4-FFF2-40B4-BE49-F238E27FC236}">
              <a16:creationId xmlns:a16="http://schemas.microsoft.com/office/drawing/2014/main" id="{7D03F7E5-8308-41AF-818E-BD0C5A25D4A9}"/>
            </a:ext>
          </a:extLst>
        </xdr:cNvPr>
        <xdr:cNvSpPr txBox="1"/>
      </xdr:nvSpPr>
      <xdr:spPr>
        <a:xfrm>
          <a:off x="18421427" y="1015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7B62E149-136E-4B16-B167-788C4BE46B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A7671606-2738-4FA1-B264-CD4011AF14C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854552B0-62B3-4173-AC90-2137F1D5A23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A2E3A8C4-799C-4D01-B7E9-C82B63E1AB9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BEF03D3-575B-4AC5-878D-107CE845119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F2D1E85F-5D25-435F-A36F-9CBB71460F9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A8DD1990-622A-4256-8535-0FEBA8B2234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9D24F38A-482E-4B87-A962-61BAE68ADF3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2CB3E39A-710A-49D0-A0CC-D25BE5A57AD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644CA2DA-2CF2-4025-AE88-64CFA7C5D46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44AAD33A-AD83-4E29-976C-FAA9906C99B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8CA89F0B-D3E1-4809-8183-7244D5FDFF7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18C16A0D-3716-4807-B916-D41EEDCA6D2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BAF3ADF9-B175-4D9E-8EAE-CEF07778A2E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B477F77-B1D7-48ED-A4CA-AEFD3A3E2C0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E9E1401A-D211-4AAD-A5F3-99EB2DDFA9B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38B8E2BE-13CF-410C-8F61-1B4C327DD8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926CB5BD-E8A3-4E8C-A221-D7D29912237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EF15FE71-543B-4EED-A992-6FD1CD2D37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FCD367AF-FFAD-47D0-8D4A-6C60848DF03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34A10E65-6EAB-413F-945D-0463E0394C4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7F592429-7F7D-43C1-B172-32654A46F4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ACC4D230-F44C-4BF6-B5AB-DB124191FD1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E262FB5D-480E-4EE3-A158-EE367762F01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4D0A0E63-7185-48E2-B33A-D7B1064258E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7125B70E-61C2-48EA-AA31-55ABA04821A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BB91F5F2-807F-4F42-BC0F-E46F1C57BFD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87DF366A-C9E9-4B1D-AF65-CBF77FA9CB6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B1EE21A0-82D9-46D4-96E7-AC4154502E1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7377A814-A35A-4B77-BF04-E3F29433117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966F5CE4-4E67-40DB-8CF1-55411535FB0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293BF61A-F3FA-4194-96FC-CBBFBF623CD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5EEA396B-EDE4-418B-AEB7-7363A8FD072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587E0CED-29E7-4C75-AD0B-06456436D30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04369A83-9FE0-41D1-AD63-F1555082D6A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94A98454-63EA-49A1-B6CC-D8C1D7594B1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F47191D5-40EB-4CCF-B22F-2ADDEB33D42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8C56760C-4971-48FA-88DA-3F669EE5C5F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8DCC13E9-5F4B-4E96-B74E-B909F2EA1D2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5EF87521-9B64-4663-8583-7C592F789E9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A5A40877-1185-4650-9234-365E04E8E5BD}"/>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EE2440F8-9BD5-44B0-A0CB-FEF74371337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6D03C646-6A34-45DE-8B80-A123DF5C6F9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671" name="【公民館】&#10;有形固定資産減価償却率最大値テキスト">
          <a:extLst>
            <a:ext uri="{FF2B5EF4-FFF2-40B4-BE49-F238E27FC236}">
              <a16:creationId xmlns:a16="http://schemas.microsoft.com/office/drawing/2014/main" id="{A01FB951-D5AB-4FD1-83B2-19977EA10566}"/>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672" name="直線コネクタ 671">
          <a:extLst>
            <a:ext uri="{FF2B5EF4-FFF2-40B4-BE49-F238E27FC236}">
              <a16:creationId xmlns:a16="http://schemas.microsoft.com/office/drawing/2014/main" id="{7D3B3245-C39E-468D-94EC-FCD2CE941E57}"/>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73" name="【公民館】&#10;有形固定資産減価償却率平均値テキスト">
          <a:extLst>
            <a:ext uri="{FF2B5EF4-FFF2-40B4-BE49-F238E27FC236}">
              <a16:creationId xmlns:a16="http://schemas.microsoft.com/office/drawing/2014/main" id="{3E1B5623-0D69-4599-A85C-314411514447}"/>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4" name="フローチャート: 判断 673">
          <a:extLst>
            <a:ext uri="{FF2B5EF4-FFF2-40B4-BE49-F238E27FC236}">
              <a16:creationId xmlns:a16="http://schemas.microsoft.com/office/drawing/2014/main" id="{0742B255-BF69-4412-AC42-E1956C64FF1B}"/>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75" name="フローチャート: 判断 674">
          <a:extLst>
            <a:ext uri="{FF2B5EF4-FFF2-40B4-BE49-F238E27FC236}">
              <a16:creationId xmlns:a16="http://schemas.microsoft.com/office/drawing/2014/main" id="{B5B3F5C6-B504-49F1-AA64-4AA866834FF6}"/>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76" name="フローチャート: 判断 675">
          <a:extLst>
            <a:ext uri="{FF2B5EF4-FFF2-40B4-BE49-F238E27FC236}">
              <a16:creationId xmlns:a16="http://schemas.microsoft.com/office/drawing/2014/main" id="{0B5275D7-2592-477D-9137-4C531985ACAE}"/>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77" name="フローチャート: 判断 676">
          <a:extLst>
            <a:ext uri="{FF2B5EF4-FFF2-40B4-BE49-F238E27FC236}">
              <a16:creationId xmlns:a16="http://schemas.microsoft.com/office/drawing/2014/main" id="{F1079CF2-9F31-4B30-A8B4-C21B6AA31178}"/>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678" name="フローチャート: 判断 677">
          <a:extLst>
            <a:ext uri="{FF2B5EF4-FFF2-40B4-BE49-F238E27FC236}">
              <a16:creationId xmlns:a16="http://schemas.microsoft.com/office/drawing/2014/main" id="{309061B2-B1C2-4FBA-8D41-3D9D224EDBF4}"/>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59ADD35C-5FB6-4A1F-BFD7-69A7E7C1E47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7665B97-2476-48B6-8263-68B0B1E0B7F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EA9FFCA6-8AFC-4DB5-B490-76DE984680D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68885B28-71C0-4C39-A215-4EF2AF87E14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3E440CA-5A60-46CC-91F0-A71CEBD4498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19686</xdr:rowOff>
    </xdr:from>
    <xdr:to>
      <xdr:col>85</xdr:col>
      <xdr:colOff>177800</xdr:colOff>
      <xdr:row>107</xdr:row>
      <xdr:rowOff>121286</xdr:rowOff>
    </xdr:to>
    <xdr:sp macro="" textlink="">
      <xdr:nvSpPr>
        <xdr:cNvPr id="684" name="楕円 683">
          <a:extLst>
            <a:ext uri="{FF2B5EF4-FFF2-40B4-BE49-F238E27FC236}">
              <a16:creationId xmlns:a16="http://schemas.microsoft.com/office/drawing/2014/main" id="{33E3EACE-A1D1-4863-A35D-3EF1F3390572}"/>
            </a:ext>
          </a:extLst>
        </xdr:cNvPr>
        <xdr:cNvSpPr/>
      </xdr:nvSpPr>
      <xdr:spPr>
        <a:xfrm>
          <a:off x="162687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169563</xdr:rowOff>
    </xdr:from>
    <xdr:ext cx="405111" cy="259045"/>
    <xdr:sp macro="" textlink="">
      <xdr:nvSpPr>
        <xdr:cNvPr id="685" name="【公民館】&#10;有形固定資産減価償却率該当値テキスト">
          <a:extLst>
            <a:ext uri="{FF2B5EF4-FFF2-40B4-BE49-F238E27FC236}">
              <a16:creationId xmlns:a16="http://schemas.microsoft.com/office/drawing/2014/main" id="{C6175B81-87F9-4C47-80D5-081B5926640D}"/>
            </a:ext>
          </a:extLst>
        </xdr:cNvPr>
        <xdr:cNvSpPr txBox="1"/>
      </xdr:nvSpPr>
      <xdr:spPr>
        <a:xfrm>
          <a:off x="16357600"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153036</xdr:rowOff>
    </xdr:from>
    <xdr:to>
      <xdr:col>81</xdr:col>
      <xdr:colOff>101600</xdr:colOff>
      <xdr:row>107</xdr:row>
      <xdr:rowOff>83186</xdr:rowOff>
    </xdr:to>
    <xdr:sp macro="" textlink="">
      <xdr:nvSpPr>
        <xdr:cNvPr id="686" name="楕円 685">
          <a:extLst>
            <a:ext uri="{FF2B5EF4-FFF2-40B4-BE49-F238E27FC236}">
              <a16:creationId xmlns:a16="http://schemas.microsoft.com/office/drawing/2014/main" id="{95A95268-F2D5-4EDD-A582-65F4A5D1019F}"/>
            </a:ext>
          </a:extLst>
        </xdr:cNvPr>
        <xdr:cNvSpPr/>
      </xdr:nvSpPr>
      <xdr:spPr>
        <a:xfrm>
          <a:off x="15430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32386</xdr:rowOff>
    </xdr:from>
    <xdr:to>
      <xdr:col>85</xdr:col>
      <xdr:colOff>127000</xdr:colOff>
      <xdr:row>107</xdr:row>
      <xdr:rowOff>70486</xdr:rowOff>
    </xdr:to>
    <xdr:cxnSp macro="">
      <xdr:nvCxnSpPr>
        <xdr:cNvPr id="687" name="直線コネクタ 686">
          <a:extLst>
            <a:ext uri="{FF2B5EF4-FFF2-40B4-BE49-F238E27FC236}">
              <a16:creationId xmlns:a16="http://schemas.microsoft.com/office/drawing/2014/main" id="{EC53C852-63B8-4011-BAF1-DC5B9528C927}"/>
            </a:ext>
          </a:extLst>
        </xdr:cNvPr>
        <xdr:cNvCxnSpPr/>
      </xdr:nvCxnSpPr>
      <xdr:spPr>
        <a:xfrm>
          <a:off x="15481300" y="183775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688" name="楕円 687">
          <a:extLst>
            <a:ext uri="{FF2B5EF4-FFF2-40B4-BE49-F238E27FC236}">
              <a16:creationId xmlns:a16="http://schemas.microsoft.com/office/drawing/2014/main" id="{3A24A9C6-9046-4CC2-B71C-DC20318C0E3F}"/>
            </a:ext>
          </a:extLst>
        </xdr:cNvPr>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107</xdr:row>
      <xdr:rowOff>32386</xdr:rowOff>
    </xdr:to>
    <xdr:cxnSp macro="">
      <xdr:nvCxnSpPr>
        <xdr:cNvPr id="689" name="直線コネクタ 688">
          <a:extLst>
            <a:ext uri="{FF2B5EF4-FFF2-40B4-BE49-F238E27FC236}">
              <a16:creationId xmlns:a16="http://schemas.microsoft.com/office/drawing/2014/main" id="{BD85B933-D32B-42C1-8544-19BFAF5CA227}"/>
            </a:ext>
          </a:extLst>
        </xdr:cNvPr>
        <xdr:cNvCxnSpPr/>
      </xdr:nvCxnSpPr>
      <xdr:spPr>
        <a:xfrm>
          <a:off x="14592300" y="183413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78739</xdr:rowOff>
    </xdr:from>
    <xdr:to>
      <xdr:col>72</xdr:col>
      <xdr:colOff>38100</xdr:colOff>
      <xdr:row>107</xdr:row>
      <xdr:rowOff>8889</xdr:rowOff>
    </xdr:to>
    <xdr:sp macro="" textlink="">
      <xdr:nvSpPr>
        <xdr:cNvPr id="690" name="楕円 689">
          <a:extLst>
            <a:ext uri="{FF2B5EF4-FFF2-40B4-BE49-F238E27FC236}">
              <a16:creationId xmlns:a16="http://schemas.microsoft.com/office/drawing/2014/main" id="{7C91516A-C565-4A11-A852-B3EA01E841C0}"/>
            </a:ext>
          </a:extLst>
        </xdr:cNvPr>
        <xdr:cNvSpPr/>
      </xdr:nvSpPr>
      <xdr:spPr>
        <a:xfrm>
          <a:off x="13652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129539</xdr:rowOff>
    </xdr:from>
    <xdr:to>
      <xdr:col>76</xdr:col>
      <xdr:colOff>114300</xdr:colOff>
      <xdr:row>106</xdr:row>
      <xdr:rowOff>167639</xdr:rowOff>
    </xdr:to>
    <xdr:cxnSp macro="">
      <xdr:nvCxnSpPr>
        <xdr:cNvPr id="691" name="直線コネクタ 690">
          <a:extLst>
            <a:ext uri="{FF2B5EF4-FFF2-40B4-BE49-F238E27FC236}">
              <a16:creationId xmlns:a16="http://schemas.microsoft.com/office/drawing/2014/main" id="{117001C9-F868-4CB8-B262-0A2BB4F449D5}"/>
            </a:ext>
          </a:extLst>
        </xdr:cNvPr>
        <xdr:cNvCxnSpPr/>
      </xdr:nvCxnSpPr>
      <xdr:spPr>
        <a:xfrm>
          <a:off x="13703300" y="18303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40639</xdr:rowOff>
    </xdr:from>
    <xdr:to>
      <xdr:col>67</xdr:col>
      <xdr:colOff>101600</xdr:colOff>
      <xdr:row>106</xdr:row>
      <xdr:rowOff>142239</xdr:rowOff>
    </xdr:to>
    <xdr:sp macro="" textlink="">
      <xdr:nvSpPr>
        <xdr:cNvPr id="692" name="楕円 691">
          <a:extLst>
            <a:ext uri="{FF2B5EF4-FFF2-40B4-BE49-F238E27FC236}">
              <a16:creationId xmlns:a16="http://schemas.microsoft.com/office/drawing/2014/main" id="{7A4E9B66-00EA-450D-8268-3271E25DD4ED}"/>
            </a:ext>
          </a:extLst>
        </xdr:cNvPr>
        <xdr:cNvSpPr/>
      </xdr:nvSpPr>
      <xdr:spPr>
        <a:xfrm>
          <a:off x="1276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91439</xdr:rowOff>
    </xdr:from>
    <xdr:to>
      <xdr:col>71</xdr:col>
      <xdr:colOff>177800</xdr:colOff>
      <xdr:row>106</xdr:row>
      <xdr:rowOff>129539</xdr:rowOff>
    </xdr:to>
    <xdr:cxnSp macro="">
      <xdr:nvCxnSpPr>
        <xdr:cNvPr id="693" name="直線コネクタ 692">
          <a:extLst>
            <a:ext uri="{FF2B5EF4-FFF2-40B4-BE49-F238E27FC236}">
              <a16:creationId xmlns:a16="http://schemas.microsoft.com/office/drawing/2014/main" id="{C2E6D1A8-A207-42C2-99FA-F0B305B66966}"/>
            </a:ext>
          </a:extLst>
        </xdr:cNvPr>
        <xdr:cNvCxnSpPr/>
      </xdr:nvCxnSpPr>
      <xdr:spPr>
        <a:xfrm>
          <a:off x="12814300" y="18265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694" name="n_1aveValue【公民館】&#10;有形固定資産減価償却率">
          <a:extLst>
            <a:ext uri="{FF2B5EF4-FFF2-40B4-BE49-F238E27FC236}">
              <a16:creationId xmlns:a16="http://schemas.microsoft.com/office/drawing/2014/main" id="{783325BF-F509-41F5-92B2-44EF4BB9F0DF}"/>
            </a:ext>
          </a:extLst>
        </xdr:cNvPr>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695" name="n_2aveValue【公民館】&#10;有形固定資産減価償却率">
          <a:extLst>
            <a:ext uri="{FF2B5EF4-FFF2-40B4-BE49-F238E27FC236}">
              <a16:creationId xmlns:a16="http://schemas.microsoft.com/office/drawing/2014/main" id="{B971FCF5-75F8-489C-9BA7-803E99512557}"/>
            </a:ext>
          </a:extLst>
        </xdr:cNvPr>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696" name="n_3aveValue【公民館】&#10;有形固定資産減価償却率">
          <a:extLst>
            <a:ext uri="{FF2B5EF4-FFF2-40B4-BE49-F238E27FC236}">
              <a16:creationId xmlns:a16="http://schemas.microsoft.com/office/drawing/2014/main" id="{507A5301-A4F6-4C84-9FDF-AB96832CB33B}"/>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697" name="n_4aveValue【公民館】&#10;有形固定資産減価償却率">
          <a:extLst>
            <a:ext uri="{FF2B5EF4-FFF2-40B4-BE49-F238E27FC236}">
              <a16:creationId xmlns:a16="http://schemas.microsoft.com/office/drawing/2014/main" id="{D5497766-21E0-4732-8927-CD97E5AA8B0C}"/>
            </a:ext>
          </a:extLst>
        </xdr:cNvPr>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74313</xdr:rowOff>
    </xdr:from>
    <xdr:ext cx="405111" cy="259045"/>
    <xdr:sp macro="" textlink="">
      <xdr:nvSpPr>
        <xdr:cNvPr id="698" name="n_1mainValue【公民館】&#10;有形固定資産減価償却率">
          <a:extLst>
            <a:ext uri="{FF2B5EF4-FFF2-40B4-BE49-F238E27FC236}">
              <a16:creationId xmlns:a16="http://schemas.microsoft.com/office/drawing/2014/main" id="{78FE5B17-9AF8-457E-8A78-FE81ADDF186B}"/>
            </a:ext>
          </a:extLst>
        </xdr:cNvPr>
        <xdr:cNvSpPr txBox="1"/>
      </xdr:nvSpPr>
      <xdr:spPr>
        <a:xfrm>
          <a:off x="152660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699" name="n_2mainValue【公民館】&#10;有形固定資産減価償却率">
          <a:extLst>
            <a:ext uri="{FF2B5EF4-FFF2-40B4-BE49-F238E27FC236}">
              <a16:creationId xmlns:a16="http://schemas.microsoft.com/office/drawing/2014/main" id="{32A94810-6E58-4BF6-ABAB-6274EFBC957B}"/>
            </a:ext>
          </a:extLst>
        </xdr:cNvPr>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xdr:rowOff>
    </xdr:from>
    <xdr:ext cx="405111" cy="259045"/>
    <xdr:sp macro="" textlink="">
      <xdr:nvSpPr>
        <xdr:cNvPr id="700" name="n_3mainValue【公民館】&#10;有形固定資産減価償却率">
          <a:extLst>
            <a:ext uri="{FF2B5EF4-FFF2-40B4-BE49-F238E27FC236}">
              <a16:creationId xmlns:a16="http://schemas.microsoft.com/office/drawing/2014/main" id="{C5786A77-F31F-4F56-B1B3-F79E48F9CF73}"/>
            </a:ext>
          </a:extLst>
        </xdr:cNvPr>
        <xdr:cNvSpPr txBox="1"/>
      </xdr:nvSpPr>
      <xdr:spPr>
        <a:xfrm>
          <a:off x="13500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133366</xdr:rowOff>
    </xdr:from>
    <xdr:ext cx="405111" cy="259045"/>
    <xdr:sp macro="" textlink="">
      <xdr:nvSpPr>
        <xdr:cNvPr id="701" name="n_4mainValue【公民館】&#10;有形固定資産減価償却率">
          <a:extLst>
            <a:ext uri="{FF2B5EF4-FFF2-40B4-BE49-F238E27FC236}">
              <a16:creationId xmlns:a16="http://schemas.microsoft.com/office/drawing/2014/main" id="{9ADD4C09-15D0-441A-A0E9-6F8B2E13D6AC}"/>
            </a:ext>
          </a:extLst>
        </xdr:cNvPr>
        <xdr:cNvSpPr txBox="1"/>
      </xdr:nvSpPr>
      <xdr:spPr>
        <a:xfrm>
          <a:off x="12611744"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214E5B7A-7C31-429B-B27F-05FFB5251F5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C1662700-2E62-4BEC-B6EE-7748E0DF14A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8C21FD46-DE96-490D-86D5-9D4DEE49DF2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F9C4175F-458D-463A-9266-FEBC9667D98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D0DD99CE-B466-4F80-893B-DF8A737F9F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B8F3CE09-40DF-45C4-8481-45EC2662144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CE09F0FD-E609-4F94-93D7-16ACFA7D78D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E9C9F8C8-98E1-4745-92A4-C9813EA4E32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5F72E465-3540-4DF6-AFAF-6E0F1801E37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24430C24-3076-448E-8493-A954FEC4A4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6B321DEE-D949-4F46-9AC8-F28F3C9F06B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64DF65F6-035E-457F-AA6C-8206596C5EF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1E9AF208-E3CB-4EC9-84C3-7A908CB69CA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a:extLst>
            <a:ext uri="{FF2B5EF4-FFF2-40B4-BE49-F238E27FC236}">
              <a16:creationId xmlns:a16="http://schemas.microsoft.com/office/drawing/2014/main" id="{9DE3D2FB-C315-4ADA-BBB0-6276126E508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E7BD01C7-D103-42D5-AF76-7A858932AB4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a:extLst>
            <a:ext uri="{FF2B5EF4-FFF2-40B4-BE49-F238E27FC236}">
              <a16:creationId xmlns:a16="http://schemas.microsoft.com/office/drawing/2014/main" id="{F9E0CE3E-B7D8-4925-9B55-ED1F05CAB4E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D9BFEEAA-2A17-464D-BCE4-62ECFDCB644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a:extLst>
            <a:ext uri="{FF2B5EF4-FFF2-40B4-BE49-F238E27FC236}">
              <a16:creationId xmlns:a16="http://schemas.microsoft.com/office/drawing/2014/main" id="{6A6F5710-4B87-41CF-86ED-90EC60AF2D5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2EA9A226-64A1-4E10-92F6-18E4CD201D9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FE4F8698-1D29-4A96-BCC9-CF628EBBF1F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4B0B53EC-1CC6-4531-BD77-1A37166DB25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723" name="直線コネクタ 722">
          <a:extLst>
            <a:ext uri="{FF2B5EF4-FFF2-40B4-BE49-F238E27FC236}">
              <a16:creationId xmlns:a16="http://schemas.microsoft.com/office/drawing/2014/main" id="{468B24FB-F1D3-4CE8-B852-1BE257C70BA3}"/>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4" name="【公民館】&#10;一人当たり面積最小値テキスト">
          <a:extLst>
            <a:ext uri="{FF2B5EF4-FFF2-40B4-BE49-F238E27FC236}">
              <a16:creationId xmlns:a16="http://schemas.microsoft.com/office/drawing/2014/main" id="{334D1F9D-2B32-4795-814D-8D3920EF0CA2}"/>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5" name="直線コネクタ 724">
          <a:extLst>
            <a:ext uri="{FF2B5EF4-FFF2-40B4-BE49-F238E27FC236}">
              <a16:creationId xmlns:a16="http://schemas.microsoft.com/office/drawing/2014/main" id="{569BCF36-44AC-40DF-9975-1BD89B7F4825}"/>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26" name="【公民館】&#10;一人当たり面積最大値テキスト">
          <a:extLst>
            <a:ext uri="{FF2B5EF4-FFF2-40B4-BE49-F238E27FC236}">
              <a16:creationId xmlns:a16="http://schemas.microsoft.com/office/drawing/2014/main" id="{59462AD7-840B-4B78-8776-8AA69D37CDC9}"/>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27" name="直線コネクタ 726">
          <a:extLst>
            <a:ext uri="{FF2B5EF4-FFF2-40B4-BE49-F238E27FC236}">
              <a16:creationId xmlns:a16="http://schemas.microsoft.com/office/drawing/2014/main" id="{1A0607FA-8BEE-4982-8116-18608738C472}"/>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728" name="【公民館】&#10;一人当たり面積平均値テキスト">
          <a:extLst>
            <a:ext uri="{FF2B5EF4-FFF2-40B4-BE49-F238E27FC236}">
              <a16:creationId xmlns:a16="http://schemas.microsoft.com/office/drawing/2014/main" id="{2CE567BB-D618-4238-9E98-4CE9A1ECE686}"/>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29" name="フローチャート: 判断 728">
          <a:extLst>
            <a:ext uri="{FF2B5EF4-FFF2-40B4-BE49-F238E27FC236}">
              <a16:creationId xmlns:a16="http://schemas.microsoft.com/office/drawing/2014/main" id="{C4DFCEF3-72BE-4969-BD9F-40E03C4CC528}"/>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730" name="フローチャート: 判断 729">
          <a:extLst>
            <a:ext uri="{FF2B5EF4-FFF2-40B4-BE49-F238E27FC236}">
              <a16:creationId xmlns:a16="http://schemas.microsoft.com/office/drawing/2014/main" id="{C6836347-04D0-4B50-B5B3-BC8E80A12F92}"/>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31" name="フローチャート: 判断 730">
          <a:extLst>
            <a:ext uri="{FF2B5EF4-FFF2-40B4-BE49-F238E27FC236}">
              <a16:creationId xmlns:a16="http://schemas.microsoft.com/office/drawing/2014/main" id="{AFF41461-8B6A-4440-BC37-AEBA7FBDC476}"/>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732" name="フローチャート: 判断 731">
          <a:extLst>
            <a:ext uri="{FF2B5EF4-FFF2-40B4-BE49-F238E27FC236}">
              <a16:creationId xmlns:a16="http://schemas.microsoft.com/office/drawing/2014/main" id="{72D552C5-118D-4A5C-A2DD-3EBF66B969D5}"/>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733" name="フローチャート: 判断 732">
          <a:extLst>
            <a:ext uri="{FF2B5EF4-FFF2-40B4-BE49-F238E27FC236}">
              <a16:creationId xmlns:a16="http://schemas.microsoft.com/office/drawing/2014/main" id="{EE6002F2-DADD-4781-BC4A-7167C344F686}"/>
            </a:ext>
          </a:extLst>
        </xdr:cNvPr>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D81C4DCA-A28E-49B2-885D-FDD2322F855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5DCEBEF-7526-4D43-86A4-B5C622734BD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395D32F1-AC83-4567-9067-9A62BDE254F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CF3929C-DB76-4E6F-9812-EBBAD0CE6E6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1E53ECE6-CE27-4CEB-A61A-A7698913E6C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93980</xdr:rowOff>
    </xdr:from>
    <xdr:to>
      <xdr:col>116</xdr:col>
      <xdr:colOff>114300</xdr:colOff>
      <xdr:row>108</xdr:row>
      <xdr:rowOff>24130</xdr:rowOff>
    </xdr:to>
    <xdr:sp macro="" textlink="">
      <xdr:nvSpPr>
        <xdr:cNvPr id="739" name="楕円 738">
          <a:extLst>
            <a:ext uri="{FF2B5EF4-FFF2-40B4-BE49-F238E27FC236}">
              <a16:creationId xmlns:a16="http://schemas.microsoft.com/office/drawing/2014/main" id="{E114E5A7-3758-4AE7-9DBF-FAF4EF6B59B0}"/>
            </a:ext>
          </a:extLst>
        </xdr:cNvPr>
        <xdr:cNvSpPr/>
      </xdr:nvSpPr>
      <xdr:spPr>
        <a:xfrm>
          <a:off x="22110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8907</xdr:rowOff>
    </xdr:from>
    <xdr:ext cx="469744" cy="259045"/>
    <xdr:sp macro="" textlink="">
      <xdr:nvSpPr>
        <xdr:cNvPr id="740" name="【公民館】&#10;一人当たり面積該当値テキスト">
          <a:extLst>
            <a:ext uri="{FF2B5EF4-FFF2-40B4-BE49-F238E27FC236}">
              <a16:creationId xmlns:a16="http://schemas.microsoft.com/office/drawing/2014/main" id="{76363F15-D21B-4504-9A65-11716B5A15F3}"/>
            </a:ext>
          </a:extLst>
        </xdr:cNvPr>
        <xdr:cNvSpPr txBox="1"/>
      </xdr:nvSpPr>
      <xdr:spPr>
        <a:xfrm>
          <a:off x="22199600" y="183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96265</xdr:rowOff>
    </xdr:from>
    <xdr:to>
      <xdr:col>112</xdr:col>
      <xdr:colOff>38100</xdr:colOff>
      <xdr:row>108</xdr:row>
      <xdr:rowOff>26415</xdr:rowOff>
    </xdr:to>
    <xdr:sp macro="" textlink="">
      <xdr:nvSpPr>
        <xdr:cNvPr id="741" name="楕円 740">
          <a:extLst>
            <a:ext uri="{FF2B5EF4-FFF2-40B4-BE49-F238E27FC236}">
              <a16:creationId xmlns:a16="http://schemas.microsoft.com/office/drawing/2014/main" id="{33C59FE3-3056-4894-A748-CE531BF5B570}"/>
            </a:ext>
          </a:extLst>
        </xdr:cNvPr>
        <xdr:cNvSpPr/>
      </xdr:nvSpPr>
      <xdr:spPr>
        <a:xfrm>
          <a:off x="21272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144780</xdr:rowOff>
    </xdr:from>
    <xdr:to>
      <xdr:col>116</xdr:col>
      <xdr:colOff>63500</xdr:colOff>
      <xdr:row>107</xdr:row>
      <xdr:rowOff>147065</xdr:rowOff>
    </xdr:to>
    <xdr:cxnSp macro="">
      <xdr:nvCxnSpPr>
        <xdr:cNvPr id="742" name="直線コネクタ 741">
          <a:extLst>
            <a:ext uri="{FF2B5EF4-FFF2-40B4-BE49-F238E27FC236}">
              <a16:creationId xmlns:a16="http://schemas.microsoft.com/office/drawing/2014/main" id="{4C050488-04B9-4065-A80A-F9FD46043820}"/>
            </a:ext>
          </a:extLst>
        </xdr:cNvPr>
        <xdr:cNvCxnSpPr/>
      </xdr:nvCxnSpPr>
      <xdr:spPr>
        <a:xfrm flipV="1">
          <a:off x="21323300" y="1848993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96265</xdr:rowOff>
    </xdr:from>
    <xdr:to>
      <xdr:col>107</xdr:col>
      <xdr:colOff>101600</xdr:colOff>
      <xdr:row>108</xdr:row>
      <xdr:rowOff>26415</xdr:rowOff>
    </xdr:to>
    <xdr:sp macro="" textlink="">
      <xdr:nvSpPr>
        <xdr:cNvPr id="743" name="楕円 742">
          <a:extLst>
            <a:ext uri="{FF2B5EF4-FFF2-40B4-BE49-F238E27FC236}">
              <a16:creationId xmlns:a16="http://schemas.microsoft.com/office/drawing/2014/main" id="{BC3D4DE5-BF8A-4056-866D-D1AEC4FEAE1E}"/>
            </a:ext>
          </a:extLst>
        </xdr:cNvPr>
        <xdr:cNvSpPr/>
      </xdr:nvSpPr>
      <xdr:spPr>
        <a:xfrm>
          <a:off x="20383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147065</xdr:rowOff>
    </xdr:from>
    <xdr:to>
      <xdr:col>111</xdr:col>
      <xdr:colOff>177800</xdr:colOff>
      <xdr:row>107</xdr:row>
      <xdr:rowOff>147065</xdr:rowOff>
    </xdr:to>
    <xdr:cxnSp macro="">
      <xdr:nvCxnSpPr>
        <xdr:cNvPr id="744" name="直線コネクタ 743">
          <a:extLst>
            <a:ext uri="{FF2B5EF4-FFF2-40B4-BE49-F238E27FC236}">
              <a16:creationId xmlns:a16="http://schemas.microsoft.com/office/drawing/2014/main" id="{49103844-84DE-47C3-BC63-CD537F429683}"/>
            </a:ext>
          </a:extLst>
        </xdr:cNvPr>
        <xdr:cNvCxnSpPr/>
      </xdr:nvCxnSpPr>
      <xdr:spPr>
        <a:xfrm>
          <a:off x="20434300" y="1849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98552</xdr:rowOff>
    </xdr:from>
    <xdr:to>
      <xdr:col>102</xdr:col>
      <xdr:colOff>165100</xdr:colOff>
      <xdr:row>108</xdr:row>
      <xdr:rowOff>28702</xdr:rowOff>
    </xdr:to>
    <xdr:sp macro="" textlink="">
      <xdr:nvSpPr>
        <xdr:cNvPr id="745" name="楕円 744">
          <a:extLst>
            <a:ext uri="{FF2B5EF4-FFF2-40B4-BE49-F238E27FC236}">
              <a16:creationId xmlns:a16="http://schemas.microsoft.com/office/drawing/2014/main" id="{D1E3F8B8-DD78-4C61-B8B5-90649797C503}"/>
            </a:ext>
          </a:extLst>
        </xdr:cNvPr>
        <xdr:cNvSpPr/>
      </xdr:nvSpPr>
      <xdr:spPr>
        <a:xfrm>
          <a:off x="19494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147065</xdr:rowOff>
    </xdr:from>
    <xdr:to>
      <xdr:col>107</xdr:col>
      <xdr:colOff>50800</xdr:colOff>
      <xdr:row>107</xdr:row>
      <xdr:rowOff>149352</xdr:rowOff>
    </xdr:to>
    <xdr:cxnSp macro="">
      <xdr:nvCxnSpPr>
        <xdr:cNvPr id="746" name="直線コネクタ 745">
          <a:extLst>
            <a:ext uri="{FF2B5EF4-FFF2-40B4-BE49-F238E27FC236}">
              <a16:creationId xmlns:a16="http://schemas.microsoft.com/office/drawing/2014/main" id="{7E87D9C6-C105-4203-B357-C815A80EE680}"/>
            </a:ext>
          </a:extLst>
        </xdr:cNvPr>
        <xdr:cNvCxnSpPr/>
      </xdr:nvCxnSpPr>
      <xdr:spPr>
        <a:xfrm flipV="1">
          <a:off x="19545300" y="184922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98552</xdr:rowOff>
    </xdr:from>
    <xdr:to>
      <xdr:col>98</xdr:col>
      <xdr:colOff>38100</xdr:colOff>
      <xdr:row>108</xdr:row>
      <xdr:rowOff>28702</xdr:rowOff>
    </xdr:to>
    <xdr:sp macro="" textlink="">
      <xdr:nvSpPr>
        <xdr:cNvPr id="747" name="楕円 746">
          <a:extLst>
            <a:ext uri="{FF2B5EF4-FFF2-40B4-BE49-F238E27FC236}">
              <a16:creationId xmlns:a16="http://schemas.microsoft.com/office/drawing/2014/main" id="{BAF8439D-684F-4D20-A3A8-F986240B6264}"/>
            </a:ext>
          </a:extLst>
        </xdr:cNvPr>
        <xdr:cNvSpPr/>
      </xdr:nvSpPr>
      <xdr:spPr>
        <a:xfrm>
          <a:off x="18605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149352</xdr:rowOff>
    </xdr:from>
    <xdr:to>
      <xdr:col>102</xdr:col>
      <xdr:colOff>114300</xdr:colOff>
      <xdr:row>107</xdr:row>
      <xdr:rowOff>149352</xdr:rowOff>
    </xdr:to>
    <xdr:cxnSp macro="">
      <xdr:nvCxnSpPr>
        <xdr:cNvPr id="748" name="直線コネクタ 747">
          <a:extLst>
            <a:ext uri="{FF2B5EF4-FFF2-40B4-BE49-F238E27FC236}">
              <a16:creationId xmlns:a16="http://schemas.microsoft.com/office/drawing/2014/main" id="{7BE62C55-6B19-486E-97DB-6A7D09645093}"/>
            </a:ext>
          </a:extLst>
        </xdr:cNvPr>
        <xdr:cNvCxnSpPr/>
      </xdr:nvCxnSpPr>
      <xdr:spPr>
        <a:xfrm>
          <a:off x="18656300" y="18494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749" name="n_1aveValue【公民館】&#10;一人当たり面積">
          <a:extLst>
            <a:ext uri="{FF2B5EF4-FFF2-40B4-BE49-F238E27FC236}">
              <a16:creationId xmlns:a16="http://schemas.microsoft.com/office/drawing/2014/main" id="{EC12E31A-01F3-440C-9773-B384AE2E1EEE}"/>
            </a:ext>
          </a:extLst>
        </xdr:cNvPr>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750" name="n_2aveValue【公民館】&#10;一人当たり面積">
          <a:extLst>
            <a:ext uri="{FF2B5EF4-FFF2-40B4-BE49-F238E27FC236}">
              <a16:creationId xmlns:a16="http://schemas.microsoft.com/office/drawing/2014/main" id="{7A1EFB70-B7DC-462C-ACBF-F0B21D970CC4}"/>
            </a:ext>
          </a:extLst>
        </xdr:cNvPr>
        <xdr:cNvSpPr txBox="1"/>
      </xdr:nvSpPr>
      <xdr:spPr>
        <a:xfrm>
          <a:off x="20199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751" name="n_3aveValue【公民館】&#10;一人当たり面積">
          <a:extLst>
            <a:ext uri="{FF2B5EF4-FFF2-40B4-BE49-F238E27FC236}">
              <a16:creationId xmlns:a16="http://schemas.microsoft.com/office/drawing/2014/main" id="{3BB1A905-42A5-4092-A93F-6563A33E900A}"/>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752" name="n_4aveValue【公民館】&#10;一人当たり面積">
          <a:extLst>
            <a:ext uri="{FF2B5EF4-FFF2-40B4-BE49-F238E27FC236}">
              <a16:creationId xmlns:a16="http://schemas.microsoft.com/office/drawing/2014/main" id="{91A3E99D-E165-4BAF-BFAC-04A751AE25FC}"/>
            </a:ext>
          </a:extLst>
        </xdr:cNvPr>
        <xdr:cNvSpPr txBox="1"/>
      </xdr:nvSpPr>
      <xdr:spPr>
        <a:xfrm>
          <a:off x="18421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17542</xdr:rowOff>
    </xdr:from>
    <xdr:ext cx="469744" cy="259045"/>
    <xdr:sp macro="" textlink="">
      <xdr:nvSpPr>
        <xdr:cNvPr id="753" name="n_1mainValue【公民館】&#10;一人当たり面積">
          <a:extLst>
            <a:ext uri="{FF2B5EF4-FFF2-40B4-BE49-F238E27FC236}">
              <a16:creationId xmlns:a16="http://schemas.microsoft.com/office/drawing/2014/main" id="{9046E694-06A7-40A0-8976-4CEA9A01AEF5}"/>
            </a:ext>
          </a:extLst>
        </xdr:cNvPr>
        <xdr:cNvSpPr txBox="1"/>
      </xdr:nvSpPr>
      <xdr:spPr>
        <a:xfrm>
          <a:off x="210757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17542</xdr:rowOff>
    </xdr:from>
    <xdr:ext cx="469744" cy="259045"/>
    <xdr:sp macro="" textlink="">
      <xdr:nvSpPr>
        <xdr:cNvPr id="754" name="n_2mainValue【公民館】&#10;一人当たり面積">
          <a:extLst>
            <a:ext uri="{FF2B5EF4-FFF2-40B4-BE49-F238E27FC236}">
              <a16:creationId xmlns:a16="http://schemas.microsoft.com/office/drawing/2014/main" id="{E4D3F109-60D5-4D4F-B797-2802FBF22D75}"/>
            </a:ext>
          </a:extLst>
        </xdr:cNvPr>
        <xdr:cNvSpPr txBox="1"/>
      </xdr:nvSpPr>
      <xdr:spPr>
        <a:xfrm>
          <a:off x="201994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19829</xdr:rowOff>
    </xdr:from>
    <xdr:ext cx="469744" cy="259045"/>
    <xdr:sp macro="" textlink="">
      <xdr:nvSpPr>
        <xdr:cNvPr id="755" name="n_3mainValue【公民館】&#10;一人当たり面積">
          <a:extLst>
            <a:ext uri="{FF2B5EF4-FFF2-40B4-BE49-F238E27FC236}">
              <a16:creationId xmlns:a16="http://schemas.microsoft.com/office/drawing/2014/main" id="{3C471379-9206-4F1A-9A78-5FD1CAE9B570}"/>
            </a:ext>
          </a:extLst>
        </xdr:cNvPr>
        <xdr:cNvSpPr txBox="1"/>
      </xdr:nvSpPr>
      <xdr:spPr>
        <a:xfrm>
          <a:off x="193104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19829</xdr:rowOff>
    </xdr:from>
    <xdr:ext cx="469744" cy="259045"/>
    <xdr:sp macro="" textlink="">
      <xdr:nvSpPr>
        <xdr:cNvPr id="756" name="n_4mainValue【公民館】&#10;一人当たり面積">
          <a:extLst>
            <a:ext uri="{FF2B5EF4-FFF2-40B4-BE49-F238E27FC236}">
              <a16:creationId xmlns:a16="http://schemas.microsoft.com/office/drawing/2014/main" id="{D326FA13-6535-43A1-AC6B-194704903A15}"/>
            </a:ext>
          </a:extLst>
        </xdr:cNvPr>
        <xdr:cNvSpPr txBox="1"/>
      </xdr:nvSpPr>
      <xdr:spPr>
        <a:xfrm>
          <a:off x="184214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5299F587-60B6-4AA6-A1C1-959D168D214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5BBC9892-DCF0-4DAB-90B9-BF4E6EAF9D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9D7A29A4-7197-49F8-9A30-DDCCE4ACD3A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及び一人当たり面積について、保育所等施設等で類似団体平均を大きく上回っている。基金や起債を活用した改修を実施するほか、少子化時代に即した保育所等施設数の適正化等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4B7080-617E-4188-9A3E-4831E877F36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0E8CCE-A163-4629-A792-65F558CD664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F77390-8131-4416-8E4D-C87022056F0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87C1B6-B934-4958-9FAC-3C360098C2E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長野県岡谷市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371066E-EEF6-42D9-872A-D6E1212E289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32E926-8EAA-423A-A72B-E46CBA77EAA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979EC0-6027-499C-B86A-2DA7D96A3D7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72D5FF-8EE6-46AD-9735-74C5BA2C15C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0A7C84F-67FA-4783-B3DB-D9FB924E99E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FFFB0A-C331-4FE3-9A2D-A1E664506E1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47,691
46,889
85.10
22,977,981
22,072,298
812,496
12,298,936
22,381,546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420FAF8-095B-4AAB-845D-45D0D45AF6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BA84B9-6519-47BF-854C-C9333FBD3A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8533A5-1398-44FA-AF1E-93D64FA4A0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C3ED02-9525-4779-8BB4-3F127DE428C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A016A11-A96B-47CE-A3EF-1D82334CB3E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7D66FE0-08FF-4132-A323-1E753F030BB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FB4F860-2258-4E58-BC44-F26320E6706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F146CA9-12F2-44DA-8905-87CC90D7F3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47D633-F226-4697-950F-7C9CEA708E4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917C2D-1846-435C-A0F5-3A15247A433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DCEAD2F-FBC2-41A8-864E-AF6E0482534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A36312-5743-4DC9-8C3B-8C3D075610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5EE33BB-53B7-440E-BCC3-0AAFF1C57A3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FFDE32B-59E0-4BD6-BF49-E12A4DDD1A2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1D31D6B-4FE0-4BBE-BCC8-97829C31711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5D2DF4-7ECE-40B7-AA00-FD401C55707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040796-37F2-4878-9A90-E440167C345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601ECC-F82E-440A-9C8B-9BD07D9B465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D81E7AE-E720-498C-B9EB-C7F935E78AB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60E795D-D331-45D8-BA9C-1EC6CA21C83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A5D4E3D-670D-463D-BBEF-0456B133A08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CE3D97D-8EFC-4F3B-A7BC-70C52D5EE25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871FEC9-90BE-486B-AB9A-78ED4A33ABE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1720C3-DF7F-40C2-AA30-630259EAB52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BDD5784-1FBD-4F77-AFD2-90D767A043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8C67846-3397-47D1-9D86-C8D6AF26884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EE4EE40-2C26-4894-821F-A8F1C04E9ED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D9D36A7-2CE3-4F42-801E-83D267E5079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1D896AA-66DA-464B-9F3A-8533520E9E1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6DB1FBD-5EE1-4A5C-A8AB-85716046FD5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46C0A21-6E8A-4013-A25A-D21CC883C63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782A29-D059-42CE-9683-96F49415846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EBEB93E-F5C1-4C7B-A303-3198D9367A5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1236D31-5053-4BA9-977E-8C5AC0118C4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D27B7E0-AC24-48DC-8E96-268A36C4955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701B1E8-8420-431A-A43B-BE7236D7139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D1C043A-7190-4348-A18C-4B9D61D809D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5CBB965-A256-4FC9-AB93-968EEC08972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3D4DA8C-6D44-43A2-9720-64D54BD018E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032532B-959C-4B3A-A0B6-DD579B2B61D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D443115-5E69-4865-B972-04B721B6200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92A23D3-088A-4696-B1DB-C3646C96A45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7E07AC8-2B75-4342-AD7E-3ACFB658E01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78BA387-11F9-4B82-BCE1-8F823812ED6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D742D7B-06D8-4CEB-B9B9-560B757D775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B6797F3-3E26-4752-A7B6-8AA9F809AC3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E27A6F6-7EE6-4A8F-9588-324A4E7E4856}"/>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DBFC2A7E-8091-459B-91D9-64601507FBD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82E684D-6CEE-4969-90DD-848D9191D47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FB87A521-5CD5-4455-B6BB-99332653CB0E}"/>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0C04B45E-9BF2-475D-8925-47666CC24BB4}"/>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E1816C17-4AED-402A-831B-356C291C04FE}"/>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8EE8510C-BE22-4AD1-97B9-53B18EDD6101}"/>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C992B27F-767A-483F-B246-E0306F70285D}"/>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CF0F6163-BF61-4FAF-8CEF-62F9EAEA0F19}"/>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1E866C57-FA3D-4B71-BD1C-41D1B1992DF6}"/>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a:extLst>
            <a:ext uri="{FF2B5EF4-FFF2-40B4-BE49-F238E27FC236}">
              <a16:creationId xmlns:a16="http://schemas.microsoft.com/office/drawing/2014/main" id="{A1D3BAFA-E551-4A88-849C-7F8B6C4848A9}"/>
            </a:ext>
          </a:extLst>
        </xdr:cNvPr>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30EF919-66DD-49DA-BC94-57F1A12915D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CD293B-CA72-45CD-8A45-32A69FFFF83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E34B67A-AF06-45DA-9E51-3BE62AD3D1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69028E8-6978-42EE-9CF1-E37B2475E74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BC65134-28D2-4CD5-8100-069BE3F1C02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100512</xdr:rowOff>
    </xdr:from>
    <xdr:to>
      <xdr:col>24</xdr:col>
      <xdr:colOff>114300</xdr:colOff>
      <xdr:row>42</xdr:row>
      <xdr:rowOff>30662</xdr:rowOff>
    </xdr:to>
    <xdr:sp macro="" textlink="">
      <xdr:nvSpPr>
        <xdr:cNvPr id="74" name="楕円 73">
          <a:extLst>
            <a:ext uri="{FF2B5EF4-FFF2-40B4-BE49-F238E27FC236}">
              <a16:creationId xmlns:a16="http://schemas.microsoft.com/office/drawing/2014/main" id="{1F1A6A32-C94D-4B3B-B3E0-4003376A5233}"/>
            </a:ext>
          </a:extLst>
        </xdr:cNvPr>
        <xdr:cNvSpPr/>
      </xdr:nvSpPr>
      <xdr:spPr>
        <a:xfrm>
          <a:off x="45847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15439</xdr:rowOff>
    </xdr:from>
    <xdr:ext cx="405111" cy="259045"/>
    <xdr:sp macro="" textlink="">
      <xdr:nvSpPr>
        <xdr:cNvPr id="75" name="【図書館】&#10;有形固定資産減価償却率該当値テキスト">
          <a:extLst>
            <a:ext uri="{FF2B5EF4-FFF2-40B4-BE49-F238E27FC236}">
              <a16:creationId xmlns:a16="http://schemas.microsoft.com/office/drawing/2014/main" id="{D3A35768-5C59-4278-9CAE-25E59CA20BEB}"/>
            </a:ext>
          </a:extLst>
        </xdr:cNvPr>
        <xdr:cNvSpPr txBox="1"/>
      </xdr:nvSpPr>
      <xdr:spPr>
        <a:xfrm>
          <a:off x="4673600" y="704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62956</xdr:rowOff>
    </xdr:from>
    <xdr:to>
      <xdr:col>20</xdr:col>
      <xdr:colOff>38100</xdr:colOff>
      <xdr:row>41</xdr:row>
      <xdr:rowOff>164556</xdr:rowOff>
    </xdr:to>
    <xdr:sp macro="" textlink="">
      <xdr:nvSpPr>
        <xdr:cNvPr id="76" name="楕円 75">
          <a:extLst>
            <a:ext uri="{FF2B5EF4-FFF2-40B4-BE49-F238E27FC236}">
              <a16:creationId xmlns:a16="http://schemas.microsoft.com/office/drawing/2014/main" id="{062D51AF-BDB8-4DD4-BA82-AF2987DC6EA4}"/>
            </a:ext>
          </a:extLst>
        </xdr:cNvPr>
        <xdr:cNvSpPr/>
      </xdr:nvSpPr>
      <xdr:spPr>
        <a:xfrm>
          <a:off x="3746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113756</xdr:rowOff>
    </xdr:from>
    <xdr:to>
      <xdr:col>24</xdr:col>
      <xdr:colOff>63500</xdr:colOff>
      <xdr:row>41</xdr:row>
      <xdr:rowOff>151312</xdr:rowOff>
    </xdr:to>
    <xdr:cxnSp macro="">
      <xdr:nvCxnSpPr>
        <xdr:cNvPr id="77" name="直線コネクタ 76">
          <a:extLst>
            <a:ext uri="{FF2B5EF4-FFF2-40B4-BE49-F238E27FC236}">
              <a16:creationId xmlns:a16="http://schemas.microsoft.com/office/drawing/2014/main" id="{36D2CEFA-C116-44C7-BAA1-1BC222E0189D}"/>
            </a:ext>
          </a:extLst>
        </xdr:cNvPr>
        <xdr:cNvCxnSpPr/>
      </xdr:nvCxnSpPr>
      <xdr:spPr>
        <a:xfrm>
          <a:off x="3797300" y="714320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59690</xdr:rowOff>
    </xdr:from>
    <xdr:to>
      <xdr:col>15</xdr:col>
      <xdr:colOff>101600</xdr:colOff>
      <xdr:row>41</xdr:row>
      <xdr:rowOff>161290</xdr:rowOff>
    </xdr:to>
    <xdr:sp macro="" textlink="">
      <xdr:nvSpPr>
        <xdr:cNvPr id="78" name="楕円 77">
          <a:extLst>
            <a:ext uri="{FF2B5EF4-FFF2-40B4-BE49-F238E27FC236}">
              <a16:creationId xmlns:a16="http://schemas.microsoft.com/office/drawing/2014/main" id="{AB288017-501D-44F0-976A-4B701530E7CA}"/>
            </a:ext>
          </a:extLst>
        </xdr:cNvPr>
        <xdr:cNvSpPr/>
      </xdr:nvSpPr>
      <xdr:spPr>
        <a:xfrm>
          <a:off x="2857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110490</xdr:rowOff>
    </xdr:from>
    <xdr:to>
      <xdr:col>19</xdr:col>
      <xdr:colOff>177800</xdr:colOff>
      <xdr:row>41</xdr:row>
      <xdr:rowOff>113756</xdr:rowOff>
    </xdr:to>
    <xdr:cxnSp macro="">
      <xdr:nvCxnSpPr>
        <xdr:cNvPr id="79" name="直線コネクタ 78">
          <a:extLst>
            <a:ext uri="{FF2B5EF4-FFF2-40B4-BE49-F238E27FC236}">
              <a16:creationId xmlns:a16="http://schemas.microsoft.com/office/drawing/2014/main" id="{6E18800A-45A1-4B97-9D74-B6F47B0A79E0}"/>
            </a:ext>
          </a:extLst>
        </xdr:cNvPr>
        <xdr:cNvCxnSpPr/>
      </xdr:nvCxnSpPr>
      <xdr:spPr>
        <a:xfrm>
          <a:off x="2908300" y="71399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170724</xdr:rowOff>
    </xdr:from>
    <xdr:to>
      <xdr:col>10</xdr:col>
      <xdr:colOff>165100</xdr:colOff>
      <xdr:row>41</xdr:row>
      <xdr:rowOff>100874</xdr:rowOff>
    </xdr:to>
    <xdr:sp macro="" textlink="">
      <xdr:nvSpPr>
        <xdr:cNvPr id="80" name="楕円 79">
          <a:extLst>
            <a:ext uri="{FF2B5EF4-FFF2-40B4-BE49-F238E27FC236}">
              <a16:creationId xmlns:a16="http://schemas.microsoft.com/office/drawing/2014/main" id="{5FBD5BBF-2441-4716-9C3D-573B6223482A}"/>
            </a:ext>
          </a:extLst>
        </xdr:cNvPr>
        <xdr:cNvSpPr/>
      </xdr:nvSpPr>
      <xdr:spPr>
        <a:xfrm>
          <a:off x="1968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50074</xdr:rowOff>
    </xdr:from>
    <xdr:to>
      <xdr:col>15</xdr:col>
      <xdr:colOff>50800</xdr:colOff>
      <xdr:row>41</xdr:row>
      <xdr:rowOff>110490</xdr:rowOff>
    </xdr:to>
    <xdr:cxnSp macro="">
      <xdr:nvCxnSpPr>
        <xdr:cNvPr id="81" name="直線コネクタ 80">
          <a:extLst>
            <a:ext uri="{FF2B5EF4-FFF2-40B4-BE49-F238E27FC236}">
              <a16:creationId xmlns:a16="http://schemas.microsoft.com/office/drawing/2014/main" id="{00848A69-BA49-47A4-BF89-69D08AE35A4C}"/>
            </a:ext>
          </a:extLst>
        </xdr:cNvPr>
        <xdr:cNvCxnSpPr/>
      </xdr:nvCxnSpPr>
      <xdr:spPr>
        <a:xfrm>
          <a:off x="2019300" y="707952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133169</xdr:rowOff>
    </xdr:from>
    <xdr:to>
      <xdr:col>6</xdr:col>
      <xdr:colOff>38100</xdr:colOff>
      <xdr:row>41</xdr:row>
      <xdr:rowOff>63319</xdr:rowOff>
    </xdr:to>
    <xdr:sp macro="" textlink="">
      <xdr:nvSpPr>
        <xdr:cNvPr id="82" name="楕円 81">
          <a:extLst>
            <a:ext uri="{FF2B5EF4-FFF2-40B4-BE49-F238E27FC236}">
              <a16:creationId xmlns:a16="http://schemas.microsoft.com/office/drawing/2014/main" id="{17A1B0D2-A930-4F65-B76E-3958703C6BBC}"/>
            </a:ext>
          </a:extLst>
        </xdr:cNvPr>
        <xdr:cNvSpPr/>
      </xdr:nvSpPr>
      <xdr:spPr>
        <a:xfrm>
          <a:off x="1079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12519</xdr:rowOff>
    </xdr:from>
    <xdr:to>
      <xdr:col>10</xdr:col>
      <xdr:colOff>114300</xdr:colOff>
      <xdr:row>41</xdr:row>
      <xdr:rowOff>50074</xdr:rowOff>
    </xdr:to>
    <xdr:cxnSp macro="">
      <xdr:nvCxnSpPr>
        <xdr:cNvPr id="83" name="直線コネクタ 82">
          <a:extLst>
            <a:ext uri="{FF2B5EF4-FFF2-40B4-BE49-F238E27FC236}">
              <a16:creationId xmlns:a16="http://schemas.microsoft.com/office/drawing/2014/main" id="{985AEA27-44D3-4EB4-96A5-E39D74FC9CEB}"/>
            </a:ext>
          </a:extLst>
        </xdr:cNvPr>
        <xdr:cNvCxnSpPr/>
      </xdr:nvCxnSpPr>
      <xdr:spPr>
        <a:xfrm>
          <a:off x="1130300" y="704196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A9522B18-BB14-4728-9801-ED8ED38CA80B}"/>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a:extLst>
            <a:ext uri="{FF2B5EF4-FFF2-40B4-BE49-F238E27FC236}">
              <a16:creationId xmlns:a16="http://schemas.microsoft.com/office/drawing/2014/main" id="{7539588C-EEA0-41C0-9C4C-91545E38DCF5}"/>
            </a:ext>
          </a:extLst>
        </xdr:cNvPr>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499E6532-55DF-4CA0-8C86-6DA266F34798}"/>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a:extLst>
            <a:ext uri="{FF2B5EF4-FFF2-40B4-BE49-F238E27FC236}">
              <a16:creationId xmlns:a16="http://schemas.microsoft.com/office/drawing/2014/main" id="{1F447488-C276-43CF-B2D2-257EEA4C6C40}"/>
            </a:ext>
          </a:extLst>
        </xdr:cNvPr>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155683</xdr:rowOff>
    </xdr:from>
    <xdr:ext cx="405111" cy="259045"/>
    <xdr:sp macro="" textlink="">
      <xdr:nvSpPr>
        <xdr:cNvPr id="88" name="n_1mainValue【図書館】&#10;有形固定資産減価償却率">
          <a:extLst>
            <a:ext uri="{FF2B5EF4-FFF2-40B4-BE49-F238E27FC236}">
              <a16:creationId xmlns:a16="http://schemas.microsoft.com/office/drawing/2014/main" id="{E9725CE2-63B9-4BE8-8D5F-D8E04A0AF8D9}"/>
            </a:ext>
          </a:extLst>
        </xdr:cNvPr>
        <xdr:cNvSpPr txBox="1"/>
      </xdr:nvSpPr>
      <xdr:spPr>
        <a:xfrm>
          <a:off x="35820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152417</xdr:rowOff>
    </xdr:from>
    <xdr:ext cx="405111" cy="259045"/>
    <xdr:sp macro="" textlink="">
      <xdr:nvSpPr>
        <xdr:cNvPr id="89" name="n_2mainValue【図書館】&#10;有形固定資産減価償却率">
          <a:extLst>
            <a:ext uri="{FF2B5EF4-FFF2-40B4-BE49-F238E27FC236}">
              <a16:creationId xmlns:a16="http://schemas.microsoft.com/office/drawing/2014/main" id="{A10F27A3-1BDB-4715-B24A-ECE3AEB517F8}"/>
            </a:ext>
          </a:extLst>
        </xdr:cNvPr>
        <xdr:cNvSpPr txBox="1"/>
      </xdr:nvSpPr>
      <xdr:spPr>
        <a:xfrm>
          <a:off x="27057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92001</xdr:rowOff>
    </xdr:from>
    <xdr:ext cx="405111" cy="259045"/>
    <xdr:sp macro="" textlink="">
      <xdr:nvSpPr>
        <xdr:cNvPr id="90" name="n_3mainValue【図書館】&#10;有形固定資産減価償却率">
          <a:extLst>
            <a:ext uri="{FF2B5EF4-FFF2-40B4-BE49-F238E27FC236}">
              <a16:creationId xmlns:a16="http://schemas.microsoft.com/office/drawing/2014/main" id="{F7CB9333-9E33-42BD-B888-16559840D566}"/>
            </a:ext>
          </a:extLst>
        </xdr:cNvPr>
        <xdr:cNvSpPr txBox="1"/>
      </xdr:nvSpPr>
      <xdr:spPr>
        <a:xfrm>
          <a:off x="1816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54446</xdr:rowOff>
    </xdr:from>
    <xdr:ext cx="405111" cy="259045"/>
    <xdr:sp macro="" textlink="">
      <xdr:nvSpPr>
        <xdr:cNvPr id="91" name="n_4mainValue【図書館】&#10;有形固定資産減価償却率">
          <a:extLst>
            <a:ext uri="{FF2B5EF4-FFF2-40B4-BE49-F238E27FC236}">
              <a16:creationId xmlns:a16="http://schemas.microsoft.com/office/drawing/2014/main" id="{CA4385EA-016A-4CEA-958A-89E7FFA4995B}"/>
            </a:ext>
          </a:extLst>
        </xdr:cNvPr>
        <xdr:cNvSpPr txBox="1"/>
      </xdr:nvSpPr>
      <xdr:spPr>
        <a:xfrm>
          <a:off x="927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F35D38E-ED8F-4381-8A44-F7A3394B473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F2BC32C-1398-43CE-83AE-7F27D205292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ACEF122-9855-4408-BA01-765DE37FBF7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40CF4DC-40B5-4939-BD57-16A632F29B9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74823BE-4AFE-40A9-924E-99323B49038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943B09F-C892-4344-A1E1-A9E3F164906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CFA99DE-243B-445E-A66D-12124345BF1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BE0C5D2-AB36-42BB-9CAF-DF71609709A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A144C4E-25AF-4FE7-9DE5-0DBF5467383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17D252F-9C4A-4632-8B15-51ABF403403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74F67F1-A494-4E1B-A6C1-67D6267D7D9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EE6C75A-6F73-4ACA-8868-8108EA87136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A02BC73-5A06-4950-A4FE-9115288B1D4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0704DAA-16AF-4334-8FC1-EB980ECC405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A25D4A4-8D0C-44E3-91D7-E04D1FBB8DC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7836ECE9-F9FA-4DEC-9FA2-DC2F0CE8BA3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2792480-8990-490C-907C-D718144D7D0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5C35D88-89D8-403D-B2F8-B0444D5F163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9005EF9-6A78-4E39-9B2A-03677B93650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0ED53CA-19BD-4B98-B1A4-5B0B04F1A8D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1DC0DBB-7086-4D48-A67E-E213E5B3CD3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D101704-B6E4-4629-B76A-4B59E3ECE1A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9C534B8-5378-4489-99C7-6E5DB22C2EB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DDBB0B81-CAE1-432F-89C7-FA7B42018A8E}"/>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B3AA5554-17C7-4561-BA2A-B789F6BFDEA4}"/>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661C7B3A-A470-4FF0-ADC3-A5759DDA749C}"/>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1B0D1188-18B1-45FC-BDDC-10F40E7F1EBB}"/>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9F212319-A63E-4AA3-9881-D813BE764ABE}"/>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656B95DD-94E9-449C-99C6-A36E5B0BA4D9}"/>
            </a:ext>
          </a:extLst>
        </xdr:cNvPr>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405619EA-FF44-41E9-8B2C-F8AE32DC07AB}"/>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B47B5756-1111-4D46-861D-D7125C9CBC2B}"/>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F4102E88-2BF5-40EC-8FD3-69FC12E8F5F2}"/>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135890</xdr:rowOff>
    </xdr:from>
    <xdr:to>
      <xdr:col>41</xdr:col>
      <xdr:colOff>101600</xdr:colOff>
      <xdr:row>40</xdr:row>
      <xdr:rowOff>66040</xdr:rowOff>
    </xdr:to>
    <xdr:sp macro="" textlink="">
      <xdr:nvSpPr>
        <xdr:cNvPr id="124" name="フローチャート: 判断 123">
          <a:extLst>
            <a:ext uri="{FF2B5EF4-FFF2-40B4-BE49-F238E27FC236}">
              <a16:creationId xmlns:a16="http://schemas.microsoft.com/office/drawing/2014/main" id="{3789100F-793B-48A6-8EAC-63EC3CAD0FBE}"/>
            </a:ext>
          </a:extLst>
        </xdr:cNvPr>
        <xdr:cNvSpPr/>
      </xdr:nvSpPr>
      <xdr:spPr>
        <a:xfrm>
          <a:off x="7810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135890</xdr:rowOff>
    </xdr:from>
    <xdr:to>
      <xdr:col>36</xdr:col>
      <xdr:colOff>165100</xdr:colOff>
      <xdr:row>40</xdr:row>
      <xdr:rowOff>66040</xdr:rowOff>
    </xdr:to>
    <xdr:sp macro="" textlink="">
      <xdr:nvSpPr>
        <xdr:cNvPr id="125" name="フローチャート: 判断 124">
          <a:extLst>
            <a:ext uri="{FF2B5EF4-FFF2-40B4-BE49-F238E27FC236}">
              <a16:creationId xmlns:a16="http://schemas.microsoft.com/office/drawing/2014/main" id="{4B8E1ABF-028C-4DCB-94A4-88E00096D25E}"/>
            </a:ext>
          </a:extLst>
        </xdr:cNvPr>
        <xdr:cNvSpPr/>
      </xdr:nvSpPr>
      <xdr:spPr>
        <a:xfrm>
          <a:off x="6921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8AC06D8-84B6-43B6-82F0-A22EC0A181F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24932C6-64DD-4E8C-8D94-B2F74578724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C141DF2-25EF-42DC-AB17-6328061BE2D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7FCCFF2-C02D-4C5E-89E7-BE5A3C5AD7F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B02E9BE-1FFC-4EAD-BE4A-D96ADF6F158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17780</xdr:rowOff>
    </xdr:from>
    <xdr:to>
      <xdr:col>55</xdr:col>
      <xdr:colOff>50800</xdr:colOff>
      <xdr:row>40</xdr:row>
      <xdr:rowOff>119380</xdr:rowOff>
    </xdr:to>
    <xdr:sp macro="" textlink="">
      <xdr:nvSpPr>
        <xdr:cNvPr id="131" name="楕円 130">
          <a:extLst>
            <a:ext uri="{FF2B5EF4-FFF2-40B4-BE49-F238E27FC236}">
              <a16:creationId xmlns:a16="http://schemas.microsoft.com/office/drawing/2014/main" id="{316EBD82-B762-470B-AB3A-2E8A29BE5506}"/>
            </a:ext>
          </a:extLst>
        </xdr:cNvPr>
        <xdr:cNvSpPr/>
      </xdr:nvSpPr>
      <xdr:spPr>
        <a:xfrm>
          <a:off x="10426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167657</xdr:rowOff>
    </xdr:from>
    <xdr:ext cx="469744" cy="259045"/>
    <xdr:sp macro="" textlink="">
      <xdr:nvSpPr>
        <xdr:cNvPr id="132" name="【図書館】&#10;一人当たり面積該当値テキスト">
          <a:extLst>
            <a:ext uri="{FF2B5EF4-FFF2-40B4-BE49-F238E27FC236}">
              <a16:creationId xmlns:a16="http://schemas.microsoft.com/office/drawing/2014/main" id="{081BD292-3D2C-48F6-9D35-171F4FD1C6BC}"/>
            </a:ext>
          </a:extLst>
        </xdr:cNvPr>
        <xdr:cNvSpPr txBox="1"/>
      </xdr:nvSpPr>
      <xdr:spPr>
        <a:xfrm>
          <a:off x="10515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3" name="楕円 132">
          <a:extLst>
            <a:ext uri="{FF2B5EF4-FFF2-40B4-BE49-F238E27FC236}">
              <a16:creationId xmlns:a16="http://schemas.microsoft.com/office/drawing/2014/main" id="{D22D7818-B806-432D-AFB5-3242177B9AD4}"/>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68580</xdr:rowOff>
    </xdr:from>
    <xdr:to>
      <xdr:col>55</xdr:col>
      <xdr:colOff>0</xdr:colOff>
      <xdr:row>40</xdr:row>
      <xdr:rowOff>76200</xdr:rowOff>
    </xdr:to>
    <xdr:cxnSp macro="">
      <xdr:nvCxnSpPr>
        <xdr:cNvPr id="134" name="直線コネクタ 133">
          <a:extLst>
            <a:ext uri="{FF2B5EF4-FFF2-40B4-BE49-F238E27FC236}">
              <a16:creationId xmlns:a16="http://schemas.microsoft.com/office/drawing/2014/main" id="{92928DEE-DE81-4561-89DD-6D8D0C7A0005}"/>
            </a:ext>
          </a:extLst>
        </xdr:cNvPr>
        <xdr:cNvCxnSpPr/>
      </xdr:nvCxnSpPr>
      <xdr:spPr>
        <a:xfrm flipV="1">
          <a:off x="9639300" y="6926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5" name="楕円 134">
          <a:extLst>
            <a:ext uri="{FF2B5EF4-FFF2-40B4-BE49-F238E27FC236}">
              <a16:creationId xmlns:a16="http://schemas.microsoft.com/office/drawing/2014/main" id="{026CEE37-9331-4412-BDE5-69A2E0CBF6EC}"/>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6" name="直線コネクタ 135">
          <a:extLst>
            <a:ext uri="{FF2B5EF4-FFF2-40B4-BE49-F238E27FC236}">
              <a16:creationId xmlns:a16="http://schemas.microsoft.com/office/drawing/2014/main" id="{284162C7-9243-4F1B-8070-2F2CF816FEB5}"/>
            </a:ext>
          </a:extLst>
        </xdr:cNvPr>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33020</xdr:rowOff>
    </xdr:from>
    <xdr:to>
      <xdr:col>41</xdr:col>
      <xdr:colOff>101600</xdr:colOff>
      <xdr:row>40</xdr:row>
      <xdr:rowOff>134620</xdr:rowOff>
    </xdr:to>
    <xdr:sp macro="" textlink="">
      <xdr:nvSpPr>
        <xdr:cNvPr id="137" name="楕円 136">
          <a:extLst>
            <a:ext uri="{FF2B5EF4-FFF2-40B4-BE49-F238E27FC236}">
              <a16:creationId xmlns:a16="http://schemas.microsoft.com/office/drawing/2014/main" id="{DD040391-EC5A-4618-89AB-EF73CDD9F866}"/>
            </a:ext>
          </a:extLst>
        </xdr:cNvPr>
        <xdr:cNvSpPr/>
      </xdr:nvSpPr>
      <xdr:spPr>
        <a:xfrm>
          <a:off x="7810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83820</xdr:rowOff>
    </xdr:to>
    <xdr:cxnSp macro="">
      <xdr:nvCxnSpPr>
        <xdr:cNvPr id="138" name="直線コネクタ 137">
          <a:extLst>
            <a:ext uri="{FF2B5EF4-FFF2-40B4-BE49-F238E27FC236}">
              <a16:creationId xmlns:a16="http://schemas.microsoft.com/office/drawing/2014/main" id="{8E7A4B85-EE64-4162-8DB7-B600C5143CB3}"/>
            </a:ext>
          </a:extLst>
        </xdr:cNvPr>
        <xdr:cNvCxnSpPr/>
      </xdr:nvCxnSpPr>
      <xdr:spPr>
        <a:xfrm flipV="1">
          <a:off x="7861300" y="693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33020</xdr:rowOff>
    </xdr:from>
    <xdr:to>
      <xdr:col>36</xdr:col>
      <xdr:colOff>165100</xdr:colOff>
      <xdr:row>40</xdr:row>
      <xdr:rowOff>134620</xdr:rowOff>
    </xdr:to>
    <xdr:sp macro="" textlink="">
      <xdr:nvSpPr>
        <xdr:cNvPr id="139" name="楕円 138">
          <a:extLst>
            <a:ext uri="{FF2B5EF4-FFF2-40B4-BE49-F238E27FC236}">
              <a16:creationId xmlns:a16="http://schemas.microsoft.com/office/drawing/2014/main" id="{EC6EB537-3CD5-4D02-A766-4B8B290656EB}"/>
            </a:ext>
          </a:extLst>
        </xdr:cNvPr>
        <xdr:cNvSpPr/>
      </xdr:nvSpPr>
      <xdr:spPr>
        <a:xfrm>
          <a:off x="692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83820</xdr:rowOff>
    </xdr:from>
    <xdr:to>
      <xdr:col>41</xdr:col>
      <xdr:colOff>50800</xdr:colOff>
      <xdr:row>40</xdr:row>
      <xdr:rowOff>83820</xdr:rowOff>
    </xdr:to>
    <xdr:cxnSp macro="">
      <xdr:nvCxnSpPr>
        <xdr:cNvPr id="140" name="直線コネクタ 139">
          <a:extLst>
            <a:ext uri="{FF2B5EF4-FFF2-40B4-BE49-F238E27FC236}">
              <a16:creationId xmlns:a16="http://schemas.microsoft.com/office/drawing/2014/main" id="{CF941CFA-B6E1-4849-98BD-0CC40A92BC74}"/>
            </a:ext>
          </a:extLst>
        </xdr:cNvPr>
        <xdr:cNvCxnSpPr/>
      </xdr:nvCxnSpPr>
      <xdr:spPr>
        <a:xfrm>
          <a:off x="6972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FBABFDE8-7E8B-4B6F-8969-8A658CD11F70}"/>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a:extLst>
            <a:ext uri="{FF2B5EF4-FFF2-40B4-BE49-F238E27FC236}">
              <a16:creationId xmlns:a16="http://schemas.microsoft.com/office/drawing/2014/main" id="{968C29AD-A4EF-4C19-93BF-2B9B0E274607}"/>
            </a:ext>
          </a:extLst>
        </xdr:cNvPr>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82567</xdr:rowOff>
    </xdr:from>
    <xdr:ext cx="469744" cy="259045"/>
    <xdr:sp macro="" textlink="">
      <xdr:nvSpPr>
        <xdr:cNvPr id="143" name="n_3aveValue【図書館】&#10;一人当たり面積">
          <a:extLst>
            <a:ext uri="{FF2B5EF4-FFF2-40B4-BE49-F238E27FC236}">
              <a16:creationId xmlns:a16="http://schemas.microsoft.com/office/drawing/2014/main" id="{190BC3B3-D914-4285-B6AC-0CAEE5FA6DFD}"/>
            </a:ext>
          </a:extLst>
        </xdr:cNvPr>
        <xdr:cNvSpPr txBox="1"/>
      </xdr:nvSpPr>
      <xdr:spPr>
        <a:xfrm>
          <a:off x="7626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82567</xdr:rowOff>
    </xdr:from>
    <xdr:ext cx="469744" cy="259045"/>
    <xdr:sp macro="" textlink="">
      <xdr:nvSpPr>
        <xdr:cNvPr id="144" name="n_4aveValue【図書館】&#10;一人当たり面積">
          <a:extLst>
            <a:ext uri="{FF2B5EF4-FFF2-40B4-BE49-F238E27FC236}">
              <a16:creationId xmlns:a16="http://schemas.microsoft.com/office/drawing/2014/main" id="{997C03C9-3788-4809-844A-856889580F8B}"/>
            </a:ext>
          </a:extLst>
        </xdr:cNvPr>
        <xdr:cNvSpPr txBox="1"/>
      </xdr:nvSpPr>
      <xdr:spPr>
        <a:xfrm>
          <a:off x="6737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5" name="n_1mainValue【図書館】&#10;一人当たり面積">
          <a:extLst>
            <a:ext uri="{FF2B5EF4-FFF2-40B4-BE49-F238E27FC236}">
              <a16:creationId xmlns:a16="http://schemas.microsoft.com/office/drawing/2014/main" id="{0FC94A40-ED37-460C-B751-0E03231D05C4}"/>
            </a:ext>
          </a:extLst>
        </xdr:cNvPr>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6" name="n_2mainValue【図書館】&#10;一人当たり面積">
          <a:extLst>
            <a:ext uri="{FF2B5EF4-FFF2-40B4-BE49-F238E27FC236}">
              <a16:creationId xmlns:a16="http://schemas.microsoft.com/office/drawing/2014/main" id="{244441B6-E305-43C9-A9D4-6E9B505F0C97}"/>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125747</xdr:rowOff>
    </xdr:from>
    <xdr:ext cx="469744" cy="259045"/>
    <xdr:sp macro="" textlink="">
      <xdr:nvSpPr>
        <xdr:cNvPr id="147" name="n_3mainValue【図書館】&#10;一人当たり面積">
          <a:extLst>
            <a:ext uri="{FF2B5EF4-FFF2-40B4-BE49-F238E27FC236}">
              <a16:creationId xmlns:a16="http://schemas.microsoft.com/office/drawing/2014/main" id="{FBCA424D-76D7-424F-AE37-25D1906F8784}"/>
            </a:ext>
          </a:extLst>
        </xdr:cNvPr>
        <xdr:cNvSpPr txBox="1"/>
      </xdr:nvSpPr>
      <xdr:spPr>
        <a:xfrm>
          <a:off x="7626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125747</xdr:rowOff>
    </xdr:from>
    <xdr:ext cx="469744" cy="259045"/>
    <xdr:sp macro="" textlink="">
      <xdr:nvSpPr>
        <xdr:cNvPr id="148" name="n_4mainValue【図書館】&#10;一人当たり面積">
          <a:extLst>
            <a:ext uri="{FF2B5EF4-FFF2-40B4-BE49-F238E27FC236}">
              <a16:creationId xmlns:a16="http://schemas.microsoft.com/office/drawing/2014/main" id="{6BB5B7E2-0FD6-4EBC-A957-271C595C0DAD}"/>
            </a:ext>
          </a:extLst>
        </xdr:cNvPr>
        <xdr:cNvSpPr txBox="1"/>
      </xdr:nvSpPr>
      <xdr:spPr>
        <a:xfrm>
          <a:off x="6737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280664C-AE3A-487B-B058-0001CB8E0E7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262909F-63D4-458E-B624-C81BA6777E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6C6793F-64ED-4741-B1C4-94BD6BC461A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FEFAD19-839A-4514-9795-E8DAA84EFCD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094ABFE-1D00-4694-96E0-0574A953319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83C45B8-8B0F-439F-9C4A-9EB7396343A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12D5FC0-F7CC-47FA-83E2-D5002B3F69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1689CA6-98D2-4D7F-9A7C-65DBB470BED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988FAA9-D9ED-4649-BD24-DD154F9B46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741B870-AD63-4F85-8CA1-8304D70D5C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DC4D562-79A8-4D21-B383-527DF059B64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913C6C24-CE99-418A-B8F7-9C6A6E24B16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6F469255-7D1B-4BA4-8FBD-B6114777E06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37F78BA4-E62D-44DF-9322-B32F249E7B4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5546D77D-7D13-420B-B0EB-DF459FCD8D1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86015604-CFE7-43DD-B200-5D5B0424BE3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B6277AC0-98FC-48A2-A139-66C1F9C6498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D8641E74-F593-4AC8-80CA-FEB12DB4D63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1925F575-FA6D-4802-BD0F-3DBD881E25F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F7F0C639-DC40-464E-BA07-D3009D20757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BBC73C34-9E92-485B-906E-1D91FF4605A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D8E04D0-BAF9-4F63-B7D0-915A6162A08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6C3B4383-409C-4AA1-8DD4-64CA014B5D5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E7BAEA6B-7A48-45D2-B58D-8BF2B169658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23748F35-D95F-4B55-82A8-AB374954AF93}"/>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343E0979-2F98-453E-9A9A-BFF87CA1BD8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FE25C1AF-A730-4F0D-9702-0034912EA45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68649EDA-F686-462A-8BFE-A03CF3B5CDE3}"/>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23D1C54E-3FD4-4DB9-89C4-2C662D44AE7C}"/>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943F867F-AAE7-4F9E-8A98-81F481C3612F}"/>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DB0C3392-ACD2-4192-8BFD-B9746430E02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DD1710BB-1011-411C-9FB9-11F712083380}"/>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7669790B-4E59-45B8-9CAA-E09E355B714E}"/>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2" name="フローチャート: 判断 181">
          <a:extLst>
            <a:ext uri="{FF2B5EF4-FFF2-40B4-BE49-F238E27FC236}">
              <a16:creationId xmlns:a16="http://schemas.microsoft.com/office/drawing/2014/main" id="{A07B35E7-8EEF-463F-ABC8-21591D6D59A1}"/>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FC9D31D2-9C4C-414A-B279-F6CB29562F95}"/>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63EE057-E69C-4292-95C1-5FA55B6DA1F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15F761D-DB69-47A7-B1C3-18238F89A2C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ABFA62F-177F-4A91-844A-1CEE71DC37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A2EB259-BEF2-4912-BABD-D0B0ED75F26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91967F2-5187-4AF6-9FF7-E1647F2C62A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128270</xdr:rowOff>
    </xdr:from>
    <xdr:to>
      <xdr:col>24</xdr:col>
      <xdr:colOff>114300</xdr:colOff>
      <xdr:row>62</xdr:row>
      <xdr:rowOff>58420</xdr:rowOff>
    </xdr:to>
    <xdr:sp macro="" textlink="">
      <xdr:nvSpPr>
        <xdr:cNvPr id="189" name="楕円 188">
          <a:extLst>
            <a:ext uri="{FF2B5EF4-FFF2-40B4-BE49-F238E27FC236}">
              <a16:creationId xmlns:a16="http://schemas.microsoft.com/office/drawing/2014/main" id="{9153958B-9675-4101-8917-5AB4914C297E}"/>
            </a:ext>
          </a:extLst>
        </xdr:cNvPr>
        <xdr:cNvSpPr/>
      </xdr:nvSpPr>
      <xdr:spPr>
        <a:xfrm>
          <a:off x="4584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106697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6392706F-3ACC-4B55-AF78-C372454677D2}"/>
            </a:ext>
          </a:extLst>
        </xdr:cNvPr>
        <xdr:cNvSpPr txBox="1"/>
      </xdr:nvSpPr>
      <xdr:spPr>
        <a:xfrm>
          <a:off x="4673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101600</xdr:rowOff>
    </xdr:from>
    <xdr:to>
      <xdr:col>20</xdr:col>
      <xdr:colOff>38100</xdr:colOff>
      <xdr:row>62</xdr:row>
      <xdr:rowOff>31750</xdr:rowOff>
    </xdr:to>
    <xdr:sp macro="" textlink="">
      <xdr:nvSpPr>
        <xdr:cNvPr id="191" name="楕円 190">
          <a:extLst>
            <a:ext uri="{FF2B5EF4-FFF2-40B4-BE49-F238E27FC236}">
              <a16:creationId xmlns:a16="http://schemas.microsoft.com/office/drawing/2014/main" id="{78492A89-A6E8-400B-976E-B2D2DC8A1A72}"/>
            </a:ext>
          </a:extLst>
        </xdr:cNvPr>
        <xdr:cNvSpPr/>
      </xdr:nvSpPr>
      <xdr:spPr>
        <a:xfrm>
          <a:off x="3746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152400</xdr:rowOff>
    </xdr:from>
    <xdr:to>
      <xdr:col>24</xdr:col>
      <xdr:colOff>63500</xdr:colOff>
      <xdr:row>62</xdr:row>
      <xdr:rowOff>7620</xdr:rowOff>
    </xdr:to>
    <xdr:cxnSp macro="">
      <xdr:nvCxnSpPr>
        <xdr:cNvPr id="192" name="直線コネクタ 191">
          <a:extLst>
            <a:ext uri="{FF2B5EF4-FFF2-40B4-BE49-F238E27FC236}">
              <a16:creationId xmlns:a16="http://schemas.microsoft.com/office/drawing/2014/main" id="{99ACABC9-632A-4A47-AC1B-E766279DEDCC}"/>
            </a:ext>
          </a:extLst>
        </xdr:cNvPr>
        <xdr:cNvCxnSpPr/>
      </xdr:nvCxnSpPr>
      <xdr:spPr>
        <a:xfrm>
          <a:off x="3797300" y="106108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67310</xdr:rowOff>
    </xdr:from>
    <xdr:to>
      <xdr:col>15</xdr:col>
      <xdr:colOff>101600</xdr:colOff>
      <xdr:row>61</xdr:row>
      <xdr:rowOff>168910</xdr:rowOff>
    </xdr:to>
    <xdr:sp macro="" textlink="">
      <xdr:nvSpPr>
        <xdr:cNvPr id="193" name="楕円 192">
          <a:extLst>
            <a:ext uri="{FF2B5EF4-FFF2-40B4-BE49-F238E27FC236}">
              <a16:creationId xmlns:a16="http://schemas.microsoft.com/office/drawing/2014/main" id="{FA385EFE-3B47-4975-88BA-E6B26732CA89}"/>
            </a:ext>
          </a:extLst>
        </xdr:cNvPr>
        <xdr:cNvSpPr/>
      </xdr:nvSpPr>
      <xdr:spPr>
        <a:xfrm>
          <a:off x="2857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118110</xdr:rowOff>
    </xdr:from>
    <xdr:to>
      <xdr:col>19</xdr:col>
      <xdr:colOff>177800</xdr:colOff>
      <xdr:row>61</xdr:row>
      <xdr:rowOff>152400</xdr:rowOff>
    </xdr:to>
    <xdr:cxnSp macro="">
      <xdr:nvCxnSpPr>
        <xdr:cNvPr id="194" name="直線コネクタ 193">
          <a:extLst>
            <a:ext uri="{FF2B5EF4-FFF2-40B4-BE49-F238E27FC236}">
              <a16:creationId xmlns:a16="http://schemas.microsoft.com/office/drawing/2014/main" id="{55AEEBBC-E0D2-433B-85D5-A79BC3F5C4AA}"/>
            </a:ext>
          </a:extLst>
        </xdr:cNvPr>
        <xdr:cNvCxnSpPr/>
      </xdr:nvCxnSpPr>
      <xdr:spPr>
        <a:xfrm>
          <a:off x="2908300" y="10576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25400</xdr:rowOff>
    </xdr:from>
    <xdr:to>
      <xdr:col>10</xdr:col>
      <xdr:colOff>165100</xdr:colOff>
      <xdr:row>61</xdr:row>
      <xdr:rowOff>127000</xdr:rowOff>
    </xdr:to>
    <xdr:sp macro="" textlink="">
      <xdr:nvSpPr>
        <xdr:cNvPr id="195" name="楕円 194">
          <a:extLst>
            <a:ext uri="{FF2B5EF4-FFF2-40B4-BE49-F238E27FC236}">
              <a16:creationId xmlns:a16="http://schemas.microsoft.com/office/drawing/2014/main" id="{93621814-FACD-4918-8446-BF0E510385AC}"/>
            </a:ext>
          </a:extLst>
        </xdr:cNvPr>
        <xdr:cNvSpPr/>
      </xdr:nvSpPr>
      <xdr:spPr>
        <a:xfrm>
          <a:off x="1968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76200</xdr:rowOff>
    </xdr:from>
    <xdr:to>
      <xdr:col>15</xdr:col>
      <xdr:colOff>50800</xdr:colOff>
      <xdr:row>61</xdr:row>
      <xdr:rowOff>118110</xdr:rowOff>
    </xdr:to>
    <xdr:cxnSp macro="">
      <xdr:nvCxnSpPr>
        <xdr:cNvPr id="196" name="直線コネクタ 195">
          <a:extLst>
            <a:ext uri="{FF2B5EF4-FFF2-40B4-BE49-F238E27FC236}">
              <a16:creationId xmlns:a16="http://schemas.microsoft.com/office/drawing/2014/main" id="{3A15D6C5-904A-410D-97EA-12AC4F9F2250}"/>
            </a:ext>
          </a:extLst>
        </xdr:cNvPr>
        <xdr:cNvCxnSpPr/>
      </xdr:nvCxnSpPr>
      <xdr:spPr>
        <a:xfrm>
          <a:off x="2019300" y="105346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7" name="楕円 196">
          <a:extLst>
            <a:ext uri="{FF2B5EF4-FFF2-40B4-BE49-F238E27FC236}">
              <a16:creationId xmlns:a16="http://schemas.microsoft.com/office/drawing/2014/main" id="{3766568F-8D4B-4B5E-8753-B203F1CBF9D5}"/>
            </a:ext>
          </a:extLst>
        </xdr:cNvPr>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76200</xdr:rowOff>
    </xdr:to>
    <xdr:cxnSp macro="">
      <xdr:nvCxnSpPr>
        <xdr:cNvPr id="198" name="直線コネクタ 197">
          <a:extLst>
            <a:ext uri="{FF2B5EF4-FFF2-40B4-BE49-F238E27FC236}">
              <a16:creationId xmlns:a16="http://schemas.microsoft.com/office/drawing/2014/main" id="{F98152E8-237E-43FE-8604-77C433363D75}"/>
            </a:ext>
          </a:extLst>
        </xdr:cNvPr>
        <xdr:cNvCxnSpPr/>
      </xdr:nvCxnSpPr>
      <xdr:spPr>
        <a:xfrm>
          <a:off x="1130300" y="104927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C856B522-F5C9-4FE9-A6CF-A96C51AA5C72}"/>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D1DD37EF-A140-4C37-8770-136A501968CB}"/>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1" name="n_3aveValue【体育館・プール】&#10;有形固定資産減価償却率">
          <a:extLst>
            <a:ext uri="{FF2B5EF4-FFF2-40B4-BE49-F238E27FC236}">
              <a16:creationId xmlns:a16="http://schemas.microsoft.com/office/drawing/2014/main" id="{6D248137-E630-4F7E-AC68-CDAEE03BEB62}"/>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a:extLst>
            <a:ext uri="{FF2B5EF4-FFF2-40B4-BE49-F238E27FC236}">
              <a16:creationId xmlns:a16="http://schemas.microsoft.com/office/drawing/2014/main" id="{EB2DC56D-147C-40D0-9C13-F4AD55B889A5}"/>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22877</xdr:rowOff>
    </xdr:from>
    <xdr:ext cx="405111" cy="259045"/>
    <xdr:sp macro="" textlink="">
      <xdr:nvSpPr>
        <xdr:cNvPr id="203" name="n_1mainValue【体育館・プール】&#10;有形固定資産減価償却率">
          <a:extLst>
            <a:ext uri="{FF2B5EF4-FFF2-40B4-BE49-F238E27FC236}">
              <a16:creationId xmlns:a16="http://schemas.microsoft.com/office/drawing/2014/main" id="{19045805-22DB-4F2B-9588-95F34C68F7D0}"/>
            </a:ext>
          </a:extLst>
        </xdr:cNvPr>
        <xdr:cNvSpPr txBox="1"/>
      </xdr:nvSpPr>
      <xdr:spPr>
        <a:xfrm>
          <a:off x="3582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160037</xdr:rowOff>
    </xdr:from>
    <xdr:ext cx="405111" cy="259045"/>
    <xdr:sp macro="" textlink="">
      <xdr:nvSpPr>
        <xdr:cNvPr id="204" name="n_2mainValue【体育館・プール】&#10;有形固定資産減価償却率">
          <a:extLst>
            <a:ext uri="{FF2B5EF4-FFF2-40B4-BE49-F238E27FC236}">
              <a16:creationId xmlns:a16="http://schemas.microsoft.com/office/drawing/2014/main" id="{E4A110DE-59B8-47B2-9AFE-EBCEFA4B13FE}"/>
            </a:ext>
          </a:extLst>
        </xdr:cNvPr>
        <xdr:cNvSpPr txBox="1"/>
      </xdr:nvSpPr>
      <xdr:spPr>
        <a:xfrm>
          <a:off x="2705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118127</xdr:rowOff>
    </xdr:from>
    <xdr:ext cx="405111" cy="259045"/>
    <xdr:sp macro="" textlink="">
      <xdr:nvSpPr>
        <xdr:cNvPr id="205" name="n_3mainValue【体育館・プール】&#10;有形固定資産減価償却率">
          <a:extLst>
            <a:ext uri="{FF2B5EF4-FFF2-40B4-BE49-F238E27FC236}">
              <a16:creationId xmlns:a16="http://schemas.microsoft.com/office/drawing/2014/main" id="{42C87F9A-B857-4F6C-BA0B-27DB554B884F}"/>
            </a:ext>
          </a:extLst>
        </xdr:cNvPr>
        <xdr:cNvSpPr txBox="1"/>
      </xdr:nvSpPr>
      <xdr:spPr>
        <a:xfrm>
          <a:off x="1816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6" name="n_4mainValue【体育館・プール】&#10;有形固定資産減価償却率">
          <a:extLst>
            <a:ext uri="{FF2B5EF4-FFF2-40B4-BE49-F238E27FC236}">
              <a16:creationId xmlns:a16="http://schemas.microsoft.com/office/drawing/2014/main" id="{232D4DF0-3387-425A-A6C7-D5F2725F32B1}"/>
            </a:ext>
          </a:extLst>
        </xdr:cNvPr>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0570B72-6333-4D6A-B076-7F1E8C4E30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B9FB992-31F5-4CA6-A3A1-6F949C6B20B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8301C09-D99C-480D-9B28-7CCA6063BAF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2DECB63-9C76-4488-BEB7-D06612C28E8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A0FAC6E-DF2B-43BA-95A1-83D51109F06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51FAAEC-D076-4E4D-B8D9-C0AA6486924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70F014D-1867-4E6D-8207-E2F2C5CCB8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8A584B3-84D1-4743-8BC8-988EF74E3B5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B751594-86C4-4EC5-B2EC-8B9B01DA289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06FA393-044C-4281-BD87-DB747878F98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A40A923D-2AF1-4B49-A1B5-FA27301B9A6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CBDE3649-C4DA-42FF-89E8-33E15DC3ABD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DA2DE580-4CAA-40B8-82FD-10843AD8611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E071D516-5891-4C1E-A456-16AA57AF0F3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A9FC7122-0D1C-434F-9A52-417EC52C7A9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FA5C8042-9A1B-4B6D-BA65-88BC66526A9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AEC68B79-5E4C-4D32-8B00-D176D3B79D6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EE08A62-756A-4EA7-AD3A-AC0FF420FC1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821A3D07-4C80-4AB9-BAA2-4D19C801893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36058746-7D12-48B6-BBBD-E69AAB01614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EEFB3704-7DA4-424B-92A5-7E55CFB21AD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A92169EE-256D-4197-844F-21F42C2CD6E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73B70A67-9D52-411B-98EB-5CFDDC5F2F1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EA78E39D-FF26-4EFE-A47C-C5A82FF99DA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924149E9-CA2C-403F-93D0-2A9287EC937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B5ABA92C-8C66-458A-AAAC-0326E939F931}"/>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AC7E632A-03B5-4AA6-B6A9-4DD641E7F7C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F3E989EF-5DBA-41B5-A8B4-AAB09339F128}"/>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167125C9-EA31-4A3C-87C5-4DD8FFFBE5D7}"/>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25CFC455-944C-4517-8B14-6403BEAE75A0}"/>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a:extLst>
            <a:ext uri="{FF2B5EF4-FFF2-40B4-BE49-F238E27FC236}">
              <a16:creationId xmlns:a16="http://schemas.microsoft.com/office/drawing/2014/main" id="{2B827616-5229-471B-9EB3-10F57ED1F7DC}"/>
            </a:ext>
          </a:extLst>
        </xdr:cNvPr>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47CE0D6B-6479-4DBD-BF8B-9BD0E088B4D1}"/>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C8FA7C26-A8EC-433C-B1B4-3EC875861DB2}"/>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33146D1A-417D-4B93-BAD0-9D20839D1ED4}"/>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117384</xdr:rowOff>
    </xdr:from>
    <xdr:to>
      <xdr:col>41</xdr:col>
      <xdr:colOff>101600</xdr:colOff>
      <xdr:row>63</xdr:row>
      <xdr:rowOff>47534</xdr:rowOff>
    </xdr:to>
    <xdr:sp macro="" textlink="">
      <xdr:nvSpPr>
        <xdr:cNvPr id="241" name="フローチャート: 判断 240">
          <a:extLst>
            <a:ext uri="{FF2B5EF4-FFF2-40B4-BE49-F238E27FC236}">
              <a16:creationId xmlns:a16="http://schemas.microsoft.com/office/drawing/2014/main" id="{18E0D98D-38B9-4B17-BDCD-DA505D57AF41}"/>
            </a:ext>
          </a:extLst>
        </xdr:cNvPr>
        <xdr:cNvSpPr/>
      </xdr:nvSpPr>
      <xdr:spPr>
        <a:xfrm>
          <a:off x="7810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2" name="フローチャート: 判断 241">
          <a:extLst>
            <a:ext uri="{FF2B5EF4-FFF2-40B4-BE49-F238E27FC236}">
              <a16:creationId xmlns:a16="http://schemas.microsoft.com/office/drawing/2014/main" id="{9C4686E8-4322-479C-96B7-403A50B5AB37}"/>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F60FC7F-9A6E-4842-94F4-F3FF241B95E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5A2CBBB-6C7E-4D2E-B5CE-00D309ED0F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58D7CE9-9230-4A74-87F7-8F0EECBFFC0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E387E6F-384A-4748-8339-25A620C4559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1754A18-627F-4133-871A-A01FA63BB40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48" name="楕円 247">
          <a:extLst>
            <a:ext uri="{FF2B5EF4-FFF2-40B4-BE49-F238E27FC236}">
              <a16:creationId xmlns:a16="http://schemas.microsoft.com/office/drawing/2014/main" id="{4E020570-89DF-4898-97C9-512555A043A5}"/>
            </a:ext>
          </a:extLst>
        </xdr:cNvPr>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144797</xdr:rowOff>
    </xdr:from>
    <xdr:ext cx="469744" cy="259045"/>
    <xdr:sp macro="" textlink="">
      <xdr:nvSpPr>
        <xdr:cNvPr id="249" name="【体育館・プール】&#10;一人当たり面積該当値テキスト">
          <a:extLst>
            <a:ext uri="{FF2B5EF4-FFF2-40B4-BE49-F238E27FC236}">
              <a16:creationId xmlns:a16="http://schemas.microsoft.com/office/drawing/2014/main" id="{B2FB5735-EBF8-4192-AF4F-95D7B9756AA6}"/>
            </a:ext>
          </a:extLst>
        </xdr:cNvPr>
        <xdr:cNvSpPr txBox="1"/>
      </xdr:nvSpPr>
      <xdr:spPr>
        <a:xfrm>
          <a:off x="10515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169635</xdr:rowOff>
    </xdr:from>
    <xdr:to>
      <xdr:col>50</xdr:col>
      <xdr:colOff>165100</xdr:colOff>
      <xdr:row>62</xdr:row>
      <xdr:rowOff>99785</xdr:rowOff>
    </xdr:to>
    <xdr:sp macro="" textlink="">
      <xdr:nvSpPr>
        <xdr:cNvPr id="250" name="楕円 249">
          <a:extLst>
            <a:ext uri="{FF2B5EF4-FFF2-40B4-BE49-F238E27FC236}">
              <a16:creationId xmlns:a16="http://schemas.microsoft.com/office/drawing/2014/main" id="{F8185A7C-6F1F-43CA-89B7-BB4D171C1DFF}"/>
            </a:ext>
          </a:extLst>
        </xdr:cNvPr>
        <xdr:cNvSpPr/>
      </xdr:nvSpPr>
      <xdr:spPr>
        <a:xfrm>
          <a:off x="9588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48985</xdr:rowOff>
    </xdr:to>
    <xdr:cxnSp macro="">
      <xdr:nvCxnSpPr>
        <xdr:cNvPr id="251" name="直線コネクタ 250">
          <a:extLst>
            <a:ext uri="{FF2B5EF4-FFF2-40B4-BE49-F238E27FC236}">
              <a16:creationId xmlns:a16="http://schemas.microsoft.com/office/drawing/2014/main" id="{428BF895-5936-4593-B35E-94C1CABF9E87}"/>
            </a:ext>
          </a:extLst>
        </xdr:cNvPr>
        <xdr:cNvCxnSpPr/>
      </xdr:nvCxnSpPr>
      <xdr:spPr>
        <a:xfrm flipV="1">
          <a:off x="9639300" y="106756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4717</xdr:rowOff>
    </xdr:from>
    <xdr:to>
      <xdr:col>46</xdr:col>
      <xdr:colOff>38100</xdr:colOff>
      <xdr:row>62</xdr:row>
      <xdr:rowOff>106317</xdr:rowOff>
    </xdr:to>
    <xdr:sp macro="" textlink="">
      <xdr:nvSpPr>
        <xdr:cNvPr id="252" name="楕円 251">
          <a:extLst>
            <a:ext uri="{FF2B5EF4-FFF2-40B4-BE49-F238E27FC236}">
              <a16:creationId xmlns:a16="http://schemas.microsoft.com/office/drawing/2014/main" id="{4D4724C7-5AD9-4954-B75D-89CDC234BE4C}"/>
            </a:ext>
          </a:extLst>
        </xdr:cNvPr>
        <xdr:cNvSpPr/>
      </xdr:nvSpPr>
      <xdr:spPr>
        <a:xfrm>
          <a:off x="8699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48985</xdr:rowOff>
    </xdr:from>
    <xdr:to>
      <xdr:col>50</xdr:col>
      <xdr:colOff>114300</xdr:colOff>
      <xdr:row>62</xdr:row>
      <xdr:rowOff>55517</xdr:rowOff>
    </xdr:to>
    <xdr:cxnSp macro="">
      <xdr:nvCxnSpPr>
        <xdr:cNvPr id="253" name="直線コネクタ 252">
          <a:extLst>
            <a:ext uri="{FF2B5EF4-FFF2-40B4-BE49-F238E27FC236}">
              <a16:creationId xmlns:a16="http://schemas.microsoft.com/office/drawing/2014/main" id="{661B862D-0126-4082-9881-7198B2AB64F3}"/>
            </a:ext>
          </a:extLst>
        </xdr:cNvPr>
        <xdr:cNvCxnSpPr/>
      </xdr:nvCxnSpPr>
      <xdr:spPr>
        <a:xfrm flipV="1">
          <a:off x="8750300" y="106788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9616</xdr:rowOff>
    </xdr:from>
    <xdr:to>
      <xdr:col>41</xdr:col>
      <xdr:colOff>101600</xdr:colOff>
      <xdr:row>62</xdr:row>
      <xdr:rowOff>111216</xdr:rowOff>
    </xdr:to>
    <xdr:sp macro="" textlink="">
      <xdr:nvSpPr>
        <xdr:cNvPr id="254" name="楕円 253">
          <a:extLst>
            <a:ext uri="{FF2B5EF4-FFF2-40B4-BE49-F238E27FC236}">
              <a16:creationId xmlns:a16="http://schemas.microsoft.com/office/drawing/2014/main" id="{A17FA6BF-459C-4357-91E9-7A4D3B5A6778}"/>
            </a:ext>
          </a:extLst>
        </xdr:cNvPr>
        <xdr:cNvSpPr/>
      </xdr:nvSpPr>
      <xdr:spPr>
        <a:xfrm>
          <a:off x="7810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55517</xdr:rowOff>
    </xdr:from>
    <xdr:to>
      <xdr:col>45</xdr:col>
      <xdr:colOff>177800</xdr:colOff>
      <xdr:row>62</xdr:row>
      <xdr:rowOff>60416</xdr:rowOff>
    </xdr:to>
    <xdr:cxnSp macro="">
      <xdr:nvCxnSpPr>
        <xdr:cNvPr id="255" name="直線コネクタ 254">
          <a:extLst>
            <a:ext uri="{FF2B5EF4-FFF2-40B4-BE49-F238E27FC236}">
              <a16:creationId xmlns:a16="http://schemas.microsoft.com/office/drawing/2014/main" id="{83711F45-3985-4429-88EA-E4FBA22A9F15}"/>
            </a:ext>
          </a:extLst>
        </xdr:cNvPr>
        <xdr:cNvCxnSpPr/>
      </xdr:nvCxnSpPr>
      <xdr:spPr>
        <a:xfrm flipV="1">
          <a:off x="7861300" y="1068541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14515</xdr:rowOff>
    </xdr:from>
    <xdr:to>
      <xdr:col>36</xdr:col>
      <xdr:colOff>165100</xdr:colOff>
      <xdr:row>62</xdr:row>
      <xdr:rowOff>116115</xdr:rowOff>
    </xdr:to>
    <xdr:sp macro="" textlink="">
      <xdr:nvSpPr>
        <xdr:cNvPr id="256" name="楕円 255">
          <a:extLst>
            <a:ext uri="{FF2B5EF4-FFF2-40B4-BE49-F238E27FC236}">
              <a16:creationId xmlns:a16="http://schemas.microsoft.com/office/drawing/2014/main" id="{C96FDCA2-C46D-4083-962F-90C5632CDD9B}"/>
            </a:ext>
          </a:extLst>
        </xdr:cNvPr>
        <xdr:cNvSpPr/>
      </xdr:nvSpPr>
      <xdr:spPr>
        <a:xfrm>
          <a:off x="6921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60416</xdr:rowOff>
    </xdr:from>
    <xdr:to>
      <xdr:col>41</xdr:col>
      <xdr:colOff>50800</xdr:colOff>
      <xdr:row>62</xdr:row>
      <xdr:rowOff>65315</xdr:rowOff>
    </xdr:to>
    <xdr:cxnSp macro="">
      <xdr:nvCxnSpPr>
        <xdr:cNvPr id="257" name="直線コネクタ 256">
          <a:extLst>
            <a:ext uri="{FF2B5EF4-FFF2-40B4-BE49-F238E27FC236}">
              <a16:creationId xmlns:a16="http://schemas.microsoft.com/office/drawing/2014/main" id="{21C7F28E-2953-4ABA-B545-C1447773946D}"/>
            </a:ext>
          </a:extLst>
        </xdr:cNvPr>
        <xdr:cNvCxnSpPr/>
      </xdr:nvCxnSpPr>
      <xdr:spPr>
        <a:xfrm flipV="1">
          <a:off x="6972300" y="1069031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a:extLst>
            <a:ext uri="{FF2B5EF4-FFF2-40B4-BE49-F238E27FC236}">
              <a16:creationId xmlns:a16="http://schemas.microsoft.com/office/drawing/2014/main" id="{5FDF67A7-186D-4F16-B45D-374928DC0D8E}"/>
            </a:ext>
          </a:extLst>
        </xdr:cNvPr>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a:extLst>
            <a:ext uri="{FF2B5EF4-FFF2-40B4-BE49-F238E27FC236}">
              <a16:creationId xmlns:a16="http://schemas.microsoft.com/office/drawing/2014/main" id="{8762A07A-2A3C-4742-93FE-6E17D32C0CBD}"/>
            </a:ext>
          </a:extLst>
        </xdr:cNvPr>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38661</xdr:rowOff>
    </xdr:from>
    <xdr:ext cx="469744" cy="259045"/>
    <xdr:sp macro="" textlink="">
      <xdr:nvSpPr>
        <xdr:cNvPr id="260" name="n_3aveValue【体育館・プール】&#10;一人当たり面積">
          <a:extLst>
            <a:ext uri="{FF2B5EF4-FFF2-40B4-BE49-F238E27FC236}">
              <a16:creationId xmlns:a16="http://schemas.microsoft.com/office/drawing/2014/main" id="{9CB1A747-7176-4B42-A034-C883480EB374}"/>
            </a:ext>
          </a:extLst>
        </xdr:cNvPr>
        <xdr:cNvSpPr txBox="1"/>
      </xdr:nvSpPr>
      <xdr:spPr>
        <a:xfrm>
          <a:off x="7626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1" name="n_4aveValue【体育館・プール】&#10;一人当たり面積">
          <a:extLst>
            <a:ext uri="{FF2B5EF4-FFF2-40B4-BE49-F238E27FC236}">
              <a16:creationId xmlns:a16="http://schemas.microsoft.com/office/drawing/2014/main" id="{CBE5CD08-453E-414A-847F-3AEF6B181D46}"/>
            </a:ext>
          </a:extLst>
        </xdr:cNvPr>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90912</xdr:rowOff>
    </xdr:from>
    <xdr:ext cx="469744" cy="259045"/>
    <xdr:sp macro="" textlink="">
      <xdr:nvSpPr>
        <xdr:cNvPr id="262" name="n_1mainValue【体育館・プール】&#10;一人当たり面積">
          <a:extLst>
            <a:ext uri="{FF2B5EF4-FFF2-40B4-BE49-F238E27FC236}">
              <a16:creationId xmlns:a16="http://schemas.microsoft.com/office/drawing/2014/main" id="{8D263157-37BB-4885-A2F3-8605C9142333}"/>
            </a:ext>
          </a:extLst>
        </xdr:cNvPr>
        <xdr:cNvSpPr txBox="1"/>
      </xdr:nvSpPr>
      <xdr:spPr>
        <a:xfrm>
          <a:off x="9391727" y="1072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97444</xdr:rowOff>
    </xdr:from>
    <xdr:ext cx="469744" cy="259045"/>
    <xdr:sp macro="" textlink="">
      <xdr:nvSpPr>
        <xdr:cNvPr id="263" name="n_2mainValue【体育館・プール】&#10;一人当たり面積">
          <a:extLst>
            <a:ext uri="{FF2B5EF4-FFF2-40B4-BE49-F238E27FC236}">
              <a16:creationId xmlns:a16="http://schemas.microsoft.com/office/drawing/2014/main" id="{74A24740-2610-4339-A8A1-4E24F4F6DFA0}"/>
            </a:ext>
          </a:extLst>
        </xdr:cNvPr>
        <xdr:cNvSpPr txBox="1"/>
      </xdr:nvSpPr>
      <xdr:spPr>
        <a:xfrm>
          <a:off x="8515427" y="107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127743</xdr:rowOff>
    </xdr:from>
    <xdr:ext cx="469744" cy="259045"/>
    <xdr:sp macro="" textlink="">
      <xdr:nvSpPr>
        <xdr:cNvPr id="264" name="n_3mainValue【体育館・プール】&#10;一人当たり面積">
          <a:extLst>
            <a:ext uri="{FF2B5EF4-FFF2-40B4-BE49-F238E27FC236}">
              <a16:creationId xmlns:a16="http://schemas.microsoft.com/office/drawing/2014/main" id="{81009FC3-2036-407C-97B2-14357C378A01}"/>
            </a:ext>
          </a:extLst>
        </xdr:cNvPr>
        <xdr:cNvSpPr txBox="1"/>
      </xdr:nvSpPr>
      <xdr:spPr>
        <a:xfrm>
          <a:off x="7626427" y="1041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132642</xdr:rowOff>
    </xdr:from>
    <xdr:ext cx="469744" cy="259045"/>
    <xdr:sp macro="" textlink="">
      <xdr:nvSpPr>
        <xdr:cNvPr id="265" name="n_4mainValue【体育館・プール】&#10;一人当たり面積">
          <a:extLst>
            <a:ext uri="{FF2B5EF4-FFF2-40B4-BE49-F238E27FC236}">
              <a16:creationId xmlns:a16="http://schemas.microsoft.com/office/drawing/2014/main" id="{F5811D31-E3EC-43AC-9171-18854CB64B8F}"/>
            </a:ext>
          </a:extLst>
        </xdr:cNvPr>
        <xdr:cNvSpPr txBox="1"/>
      </xdr:nvSpPr>
      <xdr:spPr>
        <a:xfrm>
          <a:off x="67374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FC1459F6-54EE-4CB9-8B5A-8FDF1C1C421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7A2467E0-83C9-4324-975D-795B8829FD4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34901737-43B6-4FF1-9D34-8AA81D3A2CE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44F75B4-0A25-4A79-A7BD-EEB3DCD4C27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EF39E6BA-D222-4C68-8909-0F3B2A78ADB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38898F32-E880-48B0-9F8E-7E0656E11AB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12E47597-75C7-4D75-A291-0B10540BD9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23B233F5-2525-4A57-A788-1701A0ED834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327E933E-966D-48F2-AF89-1B54E57269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1FFA24BC-25EE-413D-9D7C-2C66963BAA2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250B772-2422-457A-B4C2-7590555486E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2C9D7C1D-05D5-45E1-B9C4-EA40AF32ED7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A8D580D4-6E69-4628-8378-F4B2566302F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991D08AF-D068-4CD5-B63F-74A27C0812D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E3C2D09F-281F-46AE-A02F-843E8D8C090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EFD29A21-780A-4CE1-9DC5-F85A4714548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A27B81E8-59EB-4F4A-80A7-76177A95429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D8F3FF4A-BF78-424B-9B92-5F46A8D07EC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30A34FA9-DF2A-465D-A56E-0E53F5FC17C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66C5DAB2-973C-4597-AD73-B2E1F74B8A5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E0BCDCB0-D7A6-47B0-95AA-E4BD9873725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1FBD02C-B913-4F4B-9A10-2AD9A4B6020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AD18BC48-0B17-44D7-B781-693949994F1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9BF88E93-CC2E-447F-8A2F-1DF85D43244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695DEA05-3769-4D0F-AC2D-2FA7996A575B}"/>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24DB710B-947B-4490-BD77-72EE9BBFC203}"/>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96143FCE-04E1-4BA9-BBEF-9285A018DE17}"/>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78786AF0-23C2-48E9-8D28-40BF5E113F65}"/>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571482FD-C9A9-4343-A10C-1F84EC0C257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CCAD3603-C27D-4BBF-A49F-8E9AEDA80851}"/>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1BF8E2AE-52D7-407D-AAB9-09F1AE93D963}"/>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808BDA5F-26BB-43AB-A7F9-DEB6D9593CAE}"/>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2824A328-AE1C-4744-B40B-050DD415B948}"/>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9" name="フローチャート: 判断 298">
          <a:extLst>
            <a:ext uri="{FF2B5EF4-FFF2-40B4-BE49-F238E27FC236}">
              <a16:creationId xmlns:a16="http://schemas.microsoft.com/office/drawing/2014/main" id="{A04B9C17-BFD1-4902-B574-A03C47F85D1D}"/>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300" name="フローチャート: 判断 299">
          <a:extLst>
            <a:ext uri="{FF2B5EF4-FFF2-40B4-BE49-F238E27FC236}">
              <a16:creationId xmlns:a16="http://schemas.microsoft.com/office/drawing/2014/main" id="{D8A83FF0-27E9-4869-BE46-6F2F11080F10}"/>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2F57143-8DC9-43AD-B2DB-7F74241B3DE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A5074DF-CED6-4578-A161-0BE269D5003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7641B8A-6FE1-4C8D-91B7-5F3E6CC83AE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6B8A144-8307-4105-AF26-9FC63380EBB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D47F389-9312-4015-8112-0ED4A6A1AAA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126364</xdr:rowOff>
    </xdr:from>
    <xdr:to>
      <xdr:col>24</xdr:col>
      <xdr:colOff>114300</xdr:colOff>
      <xdr:row>85</xdr:row>
      <xdr:rowOff>56514</xdr:rowOff>
    </xdr:to>
    <xdr:sp macro="" textlink="">
      <xdr:nvSpPr>
        <xdr:cNvPr id="306" name="楕円 305">
          <a:extLst>
            <a:ext uri="{FF2B5EF4-FFF2-40B4-BE49-F238E27FC236}">
              <a16:creationId xmlns:a16="http://schemas.microsoft.com/office/drawing/2014/main" id="{610B7FAA-093C-46ED-9C99-FB0DF57DC484}"/>
            </a:ext>
          </a:extLst>
        </xdr:cNvPr>
        <xdr:cNvSpPr/>
      </xdr:nvSpPr>
      <xdr:spPr>
        <a:xfrm>
          <a:off x="45847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104791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E4863BCA-42B3-47DA-ADDE-ECE8946A5B65}"/>
            </a:ext>
          </a:extLst>
        </xdr:cNvPr>
        <xdr:cNvSpPr txBox="1"/>
      </xdr:nvSpPr>
      <xdr:spPr>
        <a:xfrm>
          <a:off x="4673600"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113030</xdr:rowOff>
    </xdr:from>
    <xdr:to>
      <xdr:col>20</xdr:col>
      <xdr:colOff>38100</xdr:colOff>
      <xdr:row>85</xdr:row>
      <xdr:rowOff>43180</xdr:rowOff>
    </xdr:to>
    <xdr:sp macro="" textlink="">
      <xdr:nvSpPr>
        <xdr:cNvPr id="308" name="楕円 307">
          <a:extLst>
            <a:ext uri="{FF2B5EF4-FFF2-40B4-BE49-F238E27FC236}">
              <a16:creationId xmlns:a16="http://schemas.microsoft.com/office/drawing/2014/main" id="{CDC90479-FB73-4CE3-BE8E-5FFCDFF46358}"/>
            </a:ext>
          </a:extLst>
        </xdr:cNvPr>
        <xdr:cNvSpPr/>
      </xdr:nvSpPr>
      <xdr:spPr>
        <a:xfrm>
          <a:off x="3746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163830</xdr:rowOff>
    </xdr:from>
    <xdr:to>
      <xdr:col>24</xdr:col>
      <xdr:colOff>63500</xdr:colOff>
      <xdr:row>85</xdr:row>
      <xdr:rowOff>5714</xdr:rowOff>
    </xdr:to>
    <xdr:cxnSp macro="">
      <xdr:nvCxnSpPr>
        <xdr:cNvPr id="309" name="直線コネクタ 308">
          <a:extLst>
            <a:ext uri="{FF2B5EF4-FFF2-40B4-BE49-F238E27FC236}">
              <a16:creationId xmlns:a16="http://schemas.microsoft.com/office/drawing/2014/main" id="{FD12B429-3240-4AC9-808C-36D30A548ED9}"/>
            </a:ext>
          </a:extLst>
        </xdr:cNvPr>
        <xdr:cNvCxnSpPr/>
      </xdr:nvCxnSpPr>
      <xdr:spPr>
        <a:xfrm>
          <a:off x="3797300" y="1456563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166370</xdr:rowOff>
    </xdr:from>
    <xdr:to>
      <xdr:col>15</xdr:col>
      <xdr:colOff>101600</xdr:colOff>
      <xdr:row>85</xdr:row>
      <xdr:rowOff>96520</xdr:rowOff>
    </xdr:to>
    <xdr:sp macro="" textlink="">
      <xdr:nvSpPr>
        <xdr:cNvPr id="310" name="楕円 309">
          <a:extLst>
            <a:ext uri="{FF2B5EF4-FFF2-40B4-BE49-F238E27FC236}">
              <a16:creationId xmlns:a16="http://schemas.microsoft.com/office/drawing/2014/main" id="{2D3DA718-4158-4BA2-9FB8-E2AF8FE33ECF}"/>
            </a:ext>
          </a:extLst>
        </xdr:cNvPr>
        <xdr:cNvSpPr/>
      </xdr:nvSpPr>
      <xdr:spPr>
        <a:xfrm>
          <a:off x="2857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163830</xdr:rowOff>
    </xdr:from>
    <xdr:to>
      <xdr:col>19</xdr:col>
      <xdr:colOff>177800</xdr:colOff>
      <xdr:row>85</xdr:row>
      <xdr:rowOff>45720</xdr:rowOff>
    </xdr:to>
    <xdr:cxnSp macro="">
      <xdr:nvCxnSpPr>
        <xdr:cNvPr id="311" name="直線コネクタ 310">
          <a:extLst>
            <a:ext uri="{FF2B5EF4-FFF2-40B4-BE49-F238E27FC236}">
              <a16:creationId xmlns:a16="http://schemas.microsoft.com/office/drawing/2014/main" id="{6855F1E8-D600-41D4-99A9-5163FAB863ED}"/>
            </a:ext>
          </a:extLst>
        </xdr:cNvPr>
        <xdr:cNvCxnSpPr/>
      </xdr:nvCxnSpPr>
      <xdr:spPr>
        <a:xfrm flipV="1">
          <a:off x="2908300" y="145656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84455</xdr:rowOff>
    </xdr:from>
    <xdr:to>
      <xdr:col>10</xdr:col>
      <xdr:colOff>165100</xdr:colOff>
      <xdr:row>85</xdr:row>
      <xdr:rowOff>14605</xdr:rowOff>
    </xdr:to>
    <xdr:sp macro="" textlink="">
      <xdr:nvSpPr>
        <xdr:cNvPr id="312" name="楕円 311">
          <a:extLst>
            <a:ext uri="{FF2B5EF4-FFF2-40B4-BE49-F238E27FC236}">
              <a16:creationId xmlns:a16="http://schemas.microsoft.com/office/drawing/2014/main" id="{F5E6AECF-4BB0-481B-9372-FA4EAFC86B76}"/>
            </a:ext>
          </a:extLst>
        </xdr:cNvPr>
        <xdr:cNvSpPr/>
      </xdr:nvSpPr>
      <xdr:spPr>
        <a:xfrm>
          <a:off x="1968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135255</xdr:rowOff>
    </xdr:from>
    <xdr:to>
      <xdr:col>15</xdr:col>
      <xdr:colOff>50800</xdr:colOff>
      <xdr:row>85</xdr:row>
      <xdr:rowOff>45720</xdr:rowOff>
    </xdr:to>
    <xdr:cxnSp macro="">
      <xdr:nvCxnSpPr>
        <xdr:cNvPr id="313" name="直線コネクタ 312">
          <a:extLst>
            <a:ext uri="{FF2B5EF4-FFF2-40B4-BE49-F238E27FC236}">
              <a16:creationId xmlns:a16="http://schemas.microsoft.com/office/drawing/2014/main" id="{DD452EB0-7BDD-4B19-B492-B172D7048B42}"/>
            </a:ext>
          </a:extLst>
        </xdr:cNvPr>
        <xdr:cNvCxnSpPr/>
      </xdr:nvCxnSpPr>
      <xdr:spPr>
        <a:xfrm>
          <a:off x="2019300" y="1453705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109220</xdr:rowOff>
    </xdr:from>
    <xdr:to>
      <xdr:col>6</xdr:col>
      <xdr:colOff>38100</xdr:colOff>
      <xdr:row>85</xdr:row>
      <xdr:rowOff>39370</xdr:rowOff>
    </xdr:to>
    <xdr:sp macro="" textlink="">
      <xdr:nvSpPr>
        <xdr:cNvPr id="314" name="楕円 313">
          <a:extLst>
            <a:ext uri="{FF2B5EF4-FFF2-40B4-BE49-F238E27FC236}">
              <a16:creationId xmlns:a16="http://schemas.microsoft.com/office/drawing/2014/main" id="{178E898B-2812-4757-BC47-7321826A6F51}"/>
            </a:ext>
          </a:extLst>
        </xdr:cNvPr>
        <xdr:cNvSpPr/>
      </xdr:nvSpPr>
      <xdr:spPr>
        <a:xfrm>
          <a:off x="1079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135255</xdr:rowOff>
    </xdr:from>
    <xdr:to>
      <xdr:col>10</xdr:col>
      <xdr:colOff>114300</xdr:colOff>
      <xdr:row>84</xdr:row>
      <xdr:rowOff>160020</xdr:rowOff>
    </xdr:to>
    <xdr:cxnSp macro="">
      <xdr:nvCxnSpPr>
        <xdr:cNvPr id="315" name="直線コネクタ 314">
          <a:extLst>
            <a:ext uri="{FF2B5EF4-FFF2-40B4-BE49-F238E27FC236}">
              <a16:creationId xmlns:a16="http://schemas.microsoft.com/office/drawing/2014/main" id="{8309F077-455D-4563-BD34-BF7BAF74922D}"/>
            </a:ext>
          </a:extLst>
        </xdr:cNvPr>
        <xdr:cNvCxnSpPr/>
      </xdr:nvCxnSpPr>
      <xdr:spPr>
        <a:xfrm flipV="1">
          <a:off x="1130300" y="145370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a:extLst>
            <a:ext uri="{FF2B5EF4-FFF2-40B4-BE49-F238E27FC236}">
              <a16:creationId xmlns:a16="http://schemas.microsoft.com/office/drawing/2014/main" id="{A9433204-579B-4589-A368-6D2203947066}"/>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a:extLst>
            <a:ext uri="{FF2B5EF4-FFF2-40B4-BE49-F238E27FC236}">
              <a16:creationId xmlns:a16="http://schemas.microsoft.com/office/drawing/2014/main" id="{D4B295DB-7F9A-4AE5-AAD4-0148B62BCE07}"/>
            </a:ext>
          </a:extLst>
        </xdr:cNvPr>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8" name="n_3aveValue【福祉施設】&#10;有形固定資産減価償却率">
          <a:extLst>
            <a:ext uri="{FF2B5EF4-FFF2-40B4-BE49-F238E27FC236}">
              <a16:creationId xmlns:a16="http://schemas.microsoft.com/office/drawing/2014/main" id="{9C5855C8-05CA-4569-8E23-EB4A6EE9F2D4}"/>
            </a:ext>
          </a:extLst>
        </xdr:cNvPr>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9" name="n_4aveValue【福祉施設】&#10;有形固定資産減価償却率">
          <a:extLst>
            <a:ext uri="{FF2B5EF4-FFF2-40B4-BE49-F238E27FC236}">
              <a16:creationId xmlns:a16="http://schemas.microsoft.com/office/drawing/2014/main" id="{2CEF5A31-9F63-4406-BFD6-BDD6022BE7FB}"/>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34307</xdr:rowOff>
    </xdr:from>
    <xdr:ext cx="405111" cy="259045"/>
    <xdr:sp macro="" textlink="">
      <xdr:nvSpPr>
        <xdr:cNvPr id="320" name="n_1mainValue【福祉施設】&#10;有形固定資産減価償却率">
          <a:extLst>
            <a:ext uri="{FF2B5EF4-FFF2-40B4-BE49-F238E27FC236}">
              <a16:creationId xmlns:a16="http://schemas.microsoft.com/office/drawing/2014/main" id="{4F876737-C7E4-48FB-9BB0-4A271496583A}"/>
            </a:ext>
          </a:extLst>
        </xdr:cNvPr>
        <xdr:cNvSpPr txBox="1"/>
      </xdr:nvSpPr>
      <xdr:spPr>
        <a:xfrm>
          <a:off x="3582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87647</xdr:rowOff>
    </xdr:from>
    <xdr:ext cx="405111" cy="259045"/>
    <xdr:sp macro="" textlink="">
      <xdr:nvSpPr>
        <xdr:cNvPr id="321" name="n_2mainValue【福祉施設】&#10;有形固定資産減価償却率">
          <a:extLst>
            <a:ext uri="{FF2B5EF4-FFF2-40B4-BE49-F238E27FC236}">
              <a16:creationId xmlns:a16="http://schemas.microsoft.com/office/drawing/2014/main" id="{A357CB64-E845-4CA3-B79A-9F756582C731}"/>
            </a:ext>
          </a:extLst>
        </xdr:cNvPr>
        <xdr:cNvSpPr txBox="1"/>
      </xdr:nvSpPr>
      <xdr:spPr>
        <a:xfrm>
          <a:off x="2705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5732</xdr:rowOff>
    </xdr:from>
    <xdr:ext cx="405111" cy="259045"/>
    <xdr:sp macro="" textlink="">
      <xdr:nvSpPr>
        <xdr:cNvPr id="322" name="n_3mainValue【福祉施設】&#10;有形固定資産減価償却率">
          <a:extLst>
            <a:ext uri="{FF2B5EF4-FFF2-40B4-BE49-F238E27FC236}">
              <a16:creationId xmlns:a16="http://schemas.microsoft.com/office/drawing/2014/main" id="{CC360586-8B7C-4CE1-9C61-EE990BE7219D}"/>
            </a:ext>
          </a:extLst>
        </xdr:cNvPr>
        <xdr:cNvSpPr txBox="1"/>
      </xdr:nvSpPr>
      <xdr:spPr>
        <a:xfrm>
          <a:off x="1816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30497</xdr:rowOff>
    </xdr:from>
    <xdr:ext cx="405111" cy="259045"/>
    <xdr:sp macro="" textlink="">
      <xdr:nvSpPr>
        <xdr:cNvPr id="323" name="n_4mainValue【福祉施設】&#10;有形固定資産減価償却率">
          <a:extLst>
            <a:ext uri="{FF2B5EF4-FFF2-40B4-BE49-F238E27FC236}">
              <a16:creationId xmlns:a16="http://schemas.microsoft.com/office/drawing/2014/main" id="{3DBE7B3A-2300-4070-93D6-E3BCE4297D15}"/>
            </a:ext>
          </a:extLst>
        </xdr:cNvPr>
        <xdr:cNvSpPr txBox="1"/>
      </xdr:nvSpPr>
      <xdr:spPr>
        <a:xfrm>
          <a:off x="927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270AC7D6-0052-4C5F-B10C-2D4E0BE73EF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54011F2-9B26-452A-9D29-0EC3F04211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C1F2791-800B-4772-BBB5-9B5CB4FC070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572A995E-F183-4AD5-A774-20DAFC447F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EB3448B-BB38-4B45-B84E-3918D2DF611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EEBDC2D-0401-4567-8F2F-F6159B64107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C4BA4CA7-42AD-4864-97F4-3BF36AC95CE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6E60F046-B27E-442B-B1E6-8041B650C0C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E8E09F05-F269-43CF-AEF7-6E2B14EB31A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CC71CA82-EFD8-4435-AD28-EC5CEB27AE1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7376D875-BC3A-41DD-AE22-0644F579907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D2C85DD7-1BC5-4267-A3A1-3F3465771A4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F208D953-01BE-45E0-8C83-184593EA174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F1984B28-356E-438D-B57B-F42CE308EBF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65E93AA4-7FB4-4E27-BD02-FF40138F224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DD35852B-3C62-4CBA-A96D-7AECBE782F3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7CF36E1E-F317-48CA-9392-2309BC9CD67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9253F8F9-B115-45E8-BA53-04768E96C18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4B6DDC73-FDAF-4D2D-939B-2BAD3B54655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3B26DEFF-E042-47DA-9044-3D30B83C7A1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85C83DE9-F043-489A-BA85-A8FBD4F9B3F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2793AB10-5E13-42A0-B075-03816A9CCC2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782C036D-9366-45D4-8A69-55559452685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E81A62E1-F508-49EF-B796-F5E858C33A6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EE1B9F5F-A273-483A-8609-F2BBD3019BB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6A24B3B0-98C2-434E-ADFD-E3F1E64F32A0}"/>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C79788E8-165E-412C-85C9-222F03881237}"/>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3D3DF3A9-4E5F-4015-9285-5134B2FFBACA}"/>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14C5D9B6-AE7B-4EF3-BE8F-8998CC733F94}"/>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589CD358-9D2B-4AEF-94B4-09CED94C31D1}"/>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54" name="【福祉施設】&#10;一人当たり面積平均値テキスト">
          <a:extLst>
            <a:ext uri="{FF2B5EF4-FFF2-40B4-BE49-F238E27FC236}">
              <a16:creationId xmlns:a16="http://schemas.microsoft.com/office/drawing/2014/main" id="{819E94D9-C611-4E6D-8882-B8536059788B}"/>
            </a:ext>
          </a:extLst>
        </xdr:cNvPr>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92BBA204-BEAD-4E34-8332-6BF763467738}"/>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A44BD711-ECF7-4401-9EBA-868B4E2FF985}"/>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D4AD31F8-EB85-4833-B4F6-91E2AF755CC1}"/>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58" name="フローチャート: 判断 357">
          <a:extLst>
            <a:ext uri="{FF2B5EF4-FFF2-40B4-BE49-F238E27FC236}">
              <a16:creationId xmlns:a16="http://schemas.microsoft.com/office/drawing/2014/main" id="{ACAA384A-FDC5-490E-9E05-67EAC4DCDCF3}"/>
            </a:ext>
          </a:extLst>
        </xdr:cNvPr>
        <xdr:cNvSpPr/>
      </xdr:nvSpPr>
      <xdr:spPr>
        <a:xfrm>
          <a:off x="7810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11793</xdr:rowOff>
    </xdr:from>
    <xdr:to>
      <xdr:col>36</xdr:col>
      <xdr:colOff>165100</xdr:colOff>
      <xdr:row>85</xdr:row>
      <xdr:rowOff>113393</xdr:rowOff>
    </xdr:to>
    <xdr:sp macro="" textlink="">
      <xdr:nvSpPr>
        <xdr:cNvPr id="359" name="フローチャート: 判断 358">
          <a:extLst>
            <a:ext uri="{FF2B5EF4-FFF2-40B4-BE49-F238E27FC236}">
              <a16:creationId xmlns:a16="http://schemas.microsoft.com/office/drawing/2014/main" id="{8B85F23D-6E47-4410-8A25-A835DE42184F}"/>
            </a:ext>
          </a:extLst>
        </xdr:cNvPr>
        <xdr:cNvSpPr/>
      </xdr:nvSpPr>
      <xdr:spPr>
        <a:xfrm>
          <a:off x="6921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0246378-194F-4818-B1CD-C1420C692FD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FCCAD2E-9F87-409B-AECB-A3373A66F98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10FB834-CE85-4207-966E-DAFE36509F5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4DB43BA-1301-4E3D-9EB5-487418B9ECA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83577894-6165-4723-A694-9C40AC12B79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41184</xdr:rowOff>
    </xdr:from>
    <xdr:to>
      <xdr:col>55</xdr:col>
      <xdr:colOff>50800</xdr:colOff>
      <xdr:row>83</xdr:row>
      <xdr:rowOff>142784</xdr:rowOff>
    </xdr:to>
    <xdr:sp macro="" textlink="">
      <xdr:nvSpPr>
        <xdr:cNvPr id="365" name="楕円 364">
          <a:extLst>
            <a:ext uri="{FF2B5EF4-FFF2-40B4-BE49-F238E27FC236}">
              <a16:creationId xmlns:a16="http://schemas.microsoft.com/office/drawing/2014/main" id="{3D633E3F-AD91-4FC1-8E6D-59B4026C7CD3}"/>
            </a:ext>
          </a:extLst>
        </xdr:cNvPr>
        <xdr:cNvSpPr/>
      </xdr:nvSpPr>
      <xdr:spPr>
        <a:xfrm>
          <a:off x="104267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64061</xdr:rowOff>
    </xdr:from>
    <xdr:ext cx="469744" cy="259045"/>
    <xdr:sp macro="" textlink="">
      <xdr:nvSpPr>
        <xdr:cNvPr id="366" name="【福祉施設】&#10;一人当たり面積該当値テキスト">
          <a:extLst>
            <a:ext uri="{FF2B5EF4-FFF2-40B4-BE49-F238E27FC236}">
              <a16:creationId xmlns:a16="http://schemas.microsoft.com/office/drawing/2014/main" id="{B7AB99CD-5F20-4F02-8636-F38051DED685}"/>
            </a:ext>
          </a:extLst>
        </xdr:cNvPr>
        <xdr:cNvSpPr txBox="1"/>
      </xdr:nvSpPr>
      <xdr:spPr>
        <a:xfrm>
          <a:off x="10515600" y="1412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47716</xdr:rowOff>
    </xdr:from>
    <xdr:to>
      <xdr:col>50</xdr:col>
      <xdr:colOff>165100</xdr:colOff>
      <xdr:row>83</xdr:row>
      <xdr:rowOff>149316</xdr:rowOff>
    </xdr:to>
    <xdr:sp macro="" textlink="">
      <xdr:nvSpPr>
        <xdr:cNvPr id="367" name="楕円 366">
          <a:extLst>
            <a:ext uri="{FF2B5EF4-FFF2-40B4-BE49-F238E27FC236}">
              <a16:creationId xmlns:a16="http://schemas.microsoft.com/office/drawing/2014/main" id="{3A45BE0C-1733-48CD-B9DB-D891E3A54ABC}"/>
            </a:ext>
          </a:extLst>
        </xdr:cNvPr>
        <xdr:cNvSpPr/>
      </xdr:nvSpPr>
      <xdr:spPr>
        <a:xfrm>
          <a:off x="9588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91984</xdr:rowOff>
    </xdr:from>
    <xdr:to>
      <xdr:col>55</xdr:col>
      <xdr:colOff>0</xdr:colOff>
      <xdr:row>83</xdr:row>
      <xdr:rowOff>98516</xdr:rowOff>
    </xdr:to>
    <xdr:cxnSp macro="">
      <xdr:nvCxnSpPr>
        <xdr:cNvPr id="368" name="直線コネクタ 367">
          <a:extLst>
            <a:ext uri="{FF2B5EF4-FFF2-40B4-BE49-F238E27FC236}">
              <a16:creationId xmlns:a16="http://schemas.microsoft.com/office/drawing/2014/main" id="{A59B485A-BC2B-4A55-9877-317B1A1A3130}"/>
            </a:ext>
          </a:extLst>
        </xdr:cNvPr>
        <xdr:cNvCxnSpPr/>
      </xdr:nvCxnSpPr>
      <xdr:spPr>
        <a:xfrm flipV="1">
          <a:off x="9639300" y="143223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54248</xdr:rowOff>
    </xdr:from>
    <xdr:to>
      <xdr:col>46</xdr:col>
      <xdr:colOff>38100</xdr:colOff>
      <xdr:row>83</xdr:row>
      <xdr:rowOff>155848</xdr:rowOff>
    </xdr:to>
    <xdr:sp macro="" textlink="">
      <xdr:nvSpPr>
        <xdr:cNvPr id="369" name="楕円 368">
          <a:extLst>
            <a:ext uri="{FF2B5EF4-FFF2-40B4-BE49-F238E27FC236}">
              <a16:creationId xmlns:a16="http://schemas.microsoft.com/office/drawing/2014/main" id="{AAAD2EA6-BBC1-48C3-9F1B-B89BA9D8F04D}"/>
            </a:ext>
          </a:extLst>
        </xdr:cNvPr>
        <xdr:cNvSpPr/>
      </xdr:nvSpPr>
      <xdr:spPr>
        <a:xfrm>
          <a:off x="8699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98516</xdr:rowOff>
    </xdr:from>
    <xdr:to>
      <xdr:col>50</xdr:col>
      <xdr:colOff>114300</xdr:colOff>
      <xdr:row>83</xdr:row>
      <xdr:rowOff>105048</xdr:rowOff>
    </xdr:to>
    <xdr:cxnSp macro="">
      <xdr:nvCxnSpPr>
        <xdr:cNvPr id="370" name="直線コネクタ 369">
          <a:extLst>
            <a:ext uri="{FF2B5EF4-FFF2-40B4-BE49-F238E27FC236}">
              <a16:creationId xmlns:a16="http://schemas.microsoft.com/office/drawing/2014/main" id="{3009BBB6-B241-4984-9AB9-BC56586D0247}"/>
            </a:ext>
          </a:extLst>
        </xdr:cNvPr>
        <xdr:cNvCxnSpPr/>
      </xdr:nvCxnSpPr>
      <xdr:spPr>
        <a:xfrm flipV="1">
          <a:off x="8750300" y="143288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57513</xdr:rowOff>
    </xdr:from>
    <xdr:to>
      <xdr:col>41</xdr:col>
      <xdr:colOff>101600</xdr:colOff>
      <xdr:row>83</xdr:row>
      <xdr:rowOff>159113</xdr:rowOff>
    </xdr:to>
    <xdr:sp macro="" textlink="">
      <xdr:nvSpPr>
        <xdr:cNvPr id="371" name="楕円 370">
          <a:extLst>
            <a:ext uri="{FF2B5EF4-FFF2-40B4-BE49-F238E27FC236}">
              <a16:creationId xmlns:a16="http://schemas.microsoft.com/office/drawing/2014/main" id="{77CBE9F8-D573-4BEA-BD94-B5FB70769079}"/>
            </a:ext>
          </a:extLst>
        </xdr:cNvPr>
        <xdr:cNvSpPr/>
      </xdr:nvSpPr>
      <xdr:spPr>
        <a:xfrm>
          <a:off x="7810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105048</xdr:rowOff>
    </xdr:from>
    <xdr:to>
      <xdr:col>45</xdr:col>
      <xdr:colOff>177800</xdr:colOff>
      <xdr:row>83</xdr:row>
      <xdr:rowOff>108313</xdr:rowOff>
    </xdr:to>
    <xdr:cxnSp macro="">
      <xdr:nvCxnSpPr>
        <xdr:cNvPr id="372" name="直線コネクタ 371">
          <a:extLst>
            <a:ext uri="{FF2B5EF4-FFF2-40B4-BE49-F238E27FC236}">
              <a16:creationId xmlns:a16="http://schemas.microsoft.com/office/drawing/2014/main" id="{98A91AA1-4D60-4ED9-BAD9-249FBEA584E9}"/>
            </a:ext>
          </a:extLst>
        </xdr:cNvPr>
        <xdr:cNvCxnSpPr/>
      </xdr:nvCxnSpPr>
      <xdr:spPr>
        <a:xfrm flipV="1">
          <a:off x="7861300" y="143353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60779</xdr:rowOff>
    </xdr:from>
    <xdr:to>
      <xdr:col>36</xdr:col>
      <xdr:colOff>165100</xdr:colOff>
      <xdr:row>83</xdr:row>
      <xdr:rowOff>162379</xdr:rowOff>
    </xdr:to>
    <xdr:sp macro="" textlink="">
      <xdr:nvSpPr>
        <xdr:cNvPr id="373" name="楕円 372">
          <a:extLst>
            <a:ext uri="{FF2B5EF4-FFF2-40B4-BE49-F238E27FC236}">
              <a16:creationId xmlns:a16="http://schemas.microsoft.com/office/drawing/2014/main" id="{72926647-66F3-4450-A009-CE9A5A28F513}"/>
            </a:ext>
          </a:extLst>
        </xdr:cNvPr>
        <xdr:cNvSpPr/>
      </xdr:nvSpPr>
      <xdr:spPr>
        <a:xfrm>
          <a:off x="6921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108313</xdr:rowOff>
    </xdr:from>
    <xdr:to>
      <xdr:col>41</xdr:col>
      <xdr:colOff>50800</xdr:colOff>
      <xdr:row>83</xdr:row>
      <xdr:rowOff>111579</xdr:rowOff>
    </xdr:to>
    <xdr:cxnSp macro="">
      <xdr:nvCxnSpPr>
        <xdr:cNvPr id="374" name="直線コネクタ 373">
          <a:extLst>
            <a:ext uri="{FF2B5EF4-FFF2-40B4-BE49-F238E27FC236}">
              <a16:creationId xmlns:a16="http://schemas.microsoft.com/office/drawing/2014/main" id="{EC2616EC-1418-4FFE-9E82-88C840850917}"/>
            </a:ext>
          </a:extLst>
        </xdr:cNvPr>
        <xdr:cNvCxnSpPr/>
      </xdr:nvCxnSpPr>
      <xdr:spPr>
        <a:xfrm flipV="1">
          <a:off x="6972300" y="143386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106153</xdr:rowOff>
    </xdr:from>
    <xdr:ext cx="469744" cy="259045"/>
    <xdr:sp macro="" textlink="">
      <xdr:nvSpPr>
        <xdr:cNvPr id="375" name="n_1aveValue【福祉施設】&#10;一人当たり面積">
          <a:extLst>
            <a:ext uri="{FF2B5EF4-FFF2-40B4-BE49-F238E27FC236}">
              <a16:creationId xmlns:a16="http://schemas.microsoft.com/office/drawing/2014/main" id="{B888CC7B-27EB-492A-99AE-4E9B57228D0F}"/>
            </a:ext>
          </a:extLst>
        </xdr:cNvPr>
        <xdr:cNvSpPr txBox="1"/>
      </xdr:nvSpPr>
      <xdr:spPr>
        <a:xfrm>
          <a:off x="9391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6" name="n_2aveValue【福祉施設】&#10;一人当たり面積">
          <a:extLst>
            <a:ext uri="{FF2B5EF4-FFF2-40B4-BE49-F238E27FC236}">
              <a16:creationId xmlns:a16="http://schemas.microsoft.com/office/drawing/2014/main" id="{1E95CFE7-0462-4D88-AA9B-F6963CC5468F}"/>
            </a:ext>
          </a:extLst>
        </xdr:cNvPr>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97989</xdr:rowOff>
    </xdr:from>
    <xdr:ext cx="469744" cy="259045"/>
    <xdr:sp macro="" textlink="">
      <xdr:nvSpPr>
        <xdr:cNvPr id="377" name="n_3aveValue【福祉施設】&#10;一人当たり面積">
          <a:extLst>
            <a:ext uri="{FF2B5EF4-FFF2-40B4-BE49-F238E27FC236}">
              <a16:creationId xmlns:a16="http://schemas.microsoft.com/office/drawing/2014/main" id="{464CD0C1-EEC4-49B1-A8E3-1730EB7F98E7}"/>
            </a:ext>
          </a:extLst>
        </xdr:cNvPr>
        <xdr:cNvSpPr txBox="1"/>
      </xdr:nvSpPr>
      <xdr:spPr>
        <a:xfrm>
          <a:off x="7626427"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104520</xdr:rowOff>
    </xdr:from>
    <xdr:ext cx="469744" cy="259045"/>
    <xdr:sp macro="" textlink="">
      <xdr:nvSpPr>
        <xdr:cNvPr id="378" name="n_4aveValue【福祉施設】&#10;一人当たり面積">
          <a:extLst>
            <a:ext uri="{FF2B5EF4-FFF2-40B4-BE49-F238E27FC236}">
              <a16:creationId xmlns:a16="http://schemas.microsoft.com/office/drawing/2014/main" id="{1E038AE9-A492-488A-A448-5D9A91EF83E2}"/>
            </a:ext>
          </a:extLst>
        </xdr:cNvPr>
        <xdr:cNvSpPr txBox="1"/>
      </xdr:nvSpPr>
      <xdr:spPr>
        <a:xfrm>
          <a:off x="6737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165843</xdr:rowOff>
    </xdr:from>
    <xdr:ext cx="469744" cy="259045"/>
    <xdr:sp macro="" textlink="">
      <xdr:nvSpPr>
        <xdr:cNvPr id="379" name="n_1mainValue【福祉施設】&#10;一人当たり面積">
          <a:extLst>
            <a:ext uri="{FF2B5EF4-FFF2-40B4-BE49-F238E27FC236}">
              <a16:creationId xmlns:a16="http://schemas.microsoft.com/office/drawing/2014/main" id="{98120969-CC46-46F7-A4F9-398E7A1617EE}"/>
            </a:ext>
          </a:extLst>
        </xdr:cNvPr>
        <xdr:cNvSpPr txBox="1"/>
      </xdr:nvSpPr>
      <xdr:spPr>
        <a:xfrm>
          <a:off x="93917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925</xdr:rowOff>
    </xdr:from>
    <xdr:ext cx="469744" cy="259045"/>
    <xdr:sp macro="" textlink="">
      <xdr:nvSpPr>
        <xdr:cNvPr id="380" name="n_2mainValue【福祉施設】&#10;一人当たり面積">
          <a:extLst>
            <a:ext uri="{FF2B5EF4-FFF2-40B4-BE49-F238E27FC236}">
              <a16:creationId xmlns:a16="http://schemas.microsoft.com/office/drawing/2014/main" id="{ED6F5F84-C97C-41D0-A717-64BC04E92072}"/>
            </a:ext>
          </a:extLst>
        </xdr:cNvPr>
        <xdr:cNvSpPr txBox="1"/>
      </xdr:nvSpPr>
      <xdr:spPr>
        <a:xfrm>
          <a:off x="8515427" y="14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4190</xdr:rowOff>
    </xdr:from>
    <xdr:ext cx="469744" cy="259045"/>
    <xdr:sp macro="" textlink="">
      <xdr:nvSpPr>
        <xdr:cNvPr id="381" name="n_3mainValue【福祉施設】&#10;一人当たり面積">
          <a:extLst>
            <a:ext uri="{FF2B5EF4-FFF2-40B4-BE49-F238E27FC236}">
              <a16:creationId xmlns:a16="http://schemas.microsoft.com/office/drawing/2014/main" id="{7F1E898F-82D7-4D84-9EBE-C6D77B5CDB2F}"/>
            </a:ext>
          </a:extLst>
        </xdr:cNvPr>
        <xdr:cNvSpPr txBox="1"/>
      </xdr:nvSpPr>
      <xdr:spPr>
        <a:xfrm>
          <a:off x="7626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7456</xdr:rowOff>
    </xdr:from>
    <xdr:ext cx="469744" cy="259045"/>
    <xdr:sp macro="" textlink="">
      <xdr:nvSpPr>
        <xdr:cNvPr id="382" name="n_4mainValue【福祉施設】&#10;一人当たり面積">
          <a:extLst>
            <a:ext uri="{FF2B5EF4-FFF2-40B4-BE49-F238E27FC236}">
              <a16:creationId xmlns:a16="http://schemas.microsoft.com/office/drawing/2014/main" id="{8852FC7E-7879-4187-8408-EC6E1539F276}"/>
            </a:ext>
          </a:extLst>
        </xdr:cNvPr>
        <xdr:cNvSpPr txBox="1"/>
      </xdr:nvSpPr>
      <xdr:spPr>
        <a:xfrm>
          <a:off x="6737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FCED55AE-F38B-4C90-A3B1-8BE9F23E0F2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66825D8A-9665-49A7-82DE-BEA1FD06240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24597F6A-A992-40F2-9CC0-5310DAEC434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91D46452-90C1-4407-9C21-9135143BF6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E92D2A8-5BE5-4523-9474-06789DC4E49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80AE9469-F963-452B-B095-FEB9E781C6C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D154A446-AD30-4316-96D8-26D28FF015B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E9C7B742-0198-419D-A742-0236DE55C70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CE4BA034-7880-4F5A-B988-04C3CC01B5D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DD6CCDF9-0170-4DB7-BCEE-5E9A1968A3E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C895071-514A-4BB2-856D-8E000A65682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E0596270-BF6F-49F4-88E2-36C864A7AA9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9BE77315-81AD-4DA9-BDBB-0F18341E896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5B85C662-CBDB-4281-A40C-49F1763DEBE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425464D0-AB33-4935-A2B7-F04EFAA7E5A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65E90104-0BE2-41B8-B008-9BD84031A9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AB733619-4593-4BBB-BD68-7C7BC6C0409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14047B43-017F-49AB-A474-78B15A7AD42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5227AB4F-0D2E-4470-8AAE-7DA2C0A19FE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CE929195-C194-4306-B3A7-DA69FB1386C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C1C7F95D-4D84-48EF-A4F5-210828A2894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85A44797-16A7-4637-8106-004B8B458F9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7A05518B-5A9E-4C30-9A1A-DE1BD5F8C89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BDB71E5E-540E-4604-81B3-7A1D9594BFB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6607815E-6FA9-4422-9C3C-70E55ACCB24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1C81065E-190E-497A-808F-3A0A703E3442}"/>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E72865C9-F963-44DB-86C8-44F1C8C5F44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7512D124-7487-4638-A590-079FB2B6D03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351FEC29-B01C-4B83-8D2F-88A2B712FC6B}"/>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D8001DC7-47FE-4189-9CDF-578E0BAFC277}"/>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7F082514-AC16-448B-91B5-D2986DC1F935}"/>
            </a:ext>
          </a:extLst>
        </xdr:cNvPr>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21EAB618-1F0F-474D-B969-3703FFB96F8A}"/>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3663B506-FC21-47C2-9A61-3A40C7610D30}"/>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B38932EE-D548-40CF-96A9-C5A2A03A0CFC}"/>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7" name="フローチャート: 判断 416">
          <a:extLst>
            <a:ext uri="{FF2B5EF4-FFF2-40B4-BE49-F238E27FC236}">
              <a16:creationId xmlns:a16="http://schemas.microsoft.com/office/drawing/2014/main" id="{FF37DB71-D2AC-44CC-9EF0-1FED3E72A062}"/>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8" name="フローチャート: 判断 417">
          <a:extLst>
            <a:ext uri="{FF2B5EF4-FFF2-40B4-BE49-F238E27FC236}">
              <a16:creationId xmlns:a16="http://schemas.microsoft.com/office/drawing/2014/main" id="{36FCC972-5ABA-419B-B9C1-0D589E4E3ECB}"/>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3EA6BEE-5AAF-476E-A6BE-0A637E42E39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0021721-8108-4EE2-8F8F-81B1B077FF1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00B0E3F-C9B4-4EC2-8F0E-9F87F740E13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744D7C3F-9EAF-453A-8A95-68630D9BFA9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6012393C-C427-4CE2-8318-D63BB9E8172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76019</xdr:rowOff>
    </xdr:from>
    <xdr:to>
      <xdr:col>24</xdr:col>
      <xdr:colOff>114300</xdr:colOff>
      <xdr:row>107</xdr:row>
      <xdr:rowOff>6169</xdr:rowOff>
    </xdr:to>
    <xdr:sp macro="" textlink="">
      <xdr:nvSpPr>
        <xdr:cNvPr id="424" name="楕円 423">
          <a:extLst>
            <a:ext uri="{FF2B5EF4-FFF2-40B4-BE49-F238E27FC236}">
              <a16:creationId xmlns:a16="http://schemas.microsoft.com/office/drawing/2014/main" id="{43F5FD01-6521-433C-BAD0-C17E3EE865A1}"/>
            </a:ext>
          </a:extLst>
        </xdr:cNvPr>
        <xdr:cNvSpPr/>
      </xdr:nvSpPr>
      <xdr:spPr>
        <a:xfrm>
          <a:off x="45847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54446</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B5AA9FC4-1C3C-4CB2-B944-766BC0A013E0}"/>
            </a:ext>
          </a:extLst>
        </xdr:cNvPr>
        <xdr:cNvSpPr txBox="1"/>
      </xdr:nvSpPr>
      <xdr:spPr>
        <a:xfrm>
          <a:off x="4673600"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38463</xdr:rowOff>
    </xdr:from>
    <xdr:to>
      <xdr:col>20</xdr:col>
      <xdr:colOff>38100</xdr:colOff>
      <xdr:row>106</xdr:row>
      <xdr:rowOff>140063</xdr:rowOff>
    </xdr:to>
    <xdr:sp macro="" textlink="">
      <xdr:nvSpPr>
        <xdr:cNvPr id="426" name="楕円 425">
          <a:extLst>
            <a:ext uri="{FF2B5EF4-FFF2-40B4-BE49-F238E27FC236}">
              <a16:creationId xmlns:a16="http://schemas.microsoft.com/office/drawing/2014/main" id="{A745F9F9-854A-4065-907E-A62C2B72AD35}"/>
            </a:ext>
          </a:extLst>
        </xdr:cNvPr>
        <xdr:cNvSpPr/>
      </xdr:nvSpPr>
      <xdr:spPr>
        <a:xfrm>
          <a:off x="3746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89263</xdr:rowOff>
    </xdr:from>
    <xdr:to>
      <xdr:col>24</xdr:col>
      <xdr:colOff>63500</xdr:colOff>
      <xdr:row>106</xdr:row>
      <xdr:rowOff>126819</xdr:rowOff>
    </xdr:to>
    <xdr:cxnSp macro="">
      <xdr:nvCxnSpPr>
        <xdr:cNvPr id="427" name="直線コネクタ 426">
          <a:extLst>
            <a:ext uri="{FF2B5EF4-FFF2-40B4-BE49-F238E27FC236}">
              <a16:creationId xmlns:a16="http://schemas.microsoft.com/office/drawing/2014/main" id="{395412A5-86B0-473C-A4C4-EBD0DBFA3E9A}"/>
            </a:ext>
          </a:extLst>
        </xdr:cNvPr>
        <xdr:cNvCxnSpPr/>
      </xdr:nvCxnSpPr>
      <xdr:spPr>
        <a:xfrm>
          <a:off x="3797300" y="1826296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4173</xdr:rowOff>
    </xdr:from>
    <xdr:to>
      <xdr:col>15</xdr:col>
      <xdr:colOff>101600</xdr:colOff>
      <xdr:row>106</xdr:row>
      <xdr:rowOff>105773</xdr:rowOff>
    </xdr:to>
    <xdr:sp macro="" textlink="">
      <xdr:nvSpPr>
        <xdr:cNvPr id="428" name="楕円 427">
          <a:extLst>
            <a:ext uri="{FF2B5EF4-FFF2-40B4-BE49-F238E27FC236}">
              <a16:creationId xmlns:a16="http://schemas.microsoft.com/office/drawing/2014/main" id="{F381DF9F-F9DE-458F-AE39-A57881CAD4B0}"/>
            </a:ext>
          </a:extLst>
        </xdr:cNvPr>
        <xdr:cNvSpPr/>
      </xdr:nvSpPr>
      <xdr:spPr>
        <a:xfrm>
          <a:off x="2857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54973</xdr:rowOff>
    </xdr:from>
    <xdr:to>
      <xdr:col>19</xdr:col>
      <xdr:colOff>177800</xdr:colOff>
      <xdr:row>106</xdr:row>
      <xdr:rowOff>89263</xdr:rowOff>
    </xdr:to>
    <xdr:cxnSp macro="">
      <xdr:nvCxnSpPr>
        <xdr:cNvPr id="429" name="直線コネクタ 428">
          <a:extLst>
            <a:ext uri="{FF2B5EF4-FFF2-40B4-BE49-F238E27FC236}">
              <a16:creationId xmlns:a16="http://schemas.microsoft.com/office/drawing/2014/main" id="{093A2D90-0F56-49A8-99EE-A14D9945B061}"/>
            </a:ext>
          </a:extLst>
        </xdr:cNvPr>
        <xdr:cNvCxnSpPr/>
      </xdr:nvCxnSpPr>
      <xdr:spPr>
        <a:xfrm>
          <a:off x="2908300" y="182286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144599</xdr:rowOff>
    </xdr:from>
    <xdr:to>
      <xdr:col>10</xdr:col>
      <xdr:colOff>165100</xdr:colOff>
      <xdr:row>106</xdr:row>
      <xdr:rowOff>74749</xdr:rowOff>
    </xdr:to>
    <xdr:sp macro="" textlink="">
      <xdr:nvSpPr>
        <xdr:cNvPr id="430" name="楕円 429">
          <a:extLst>
            <a:ext uri="{FF2B5EF4-FFF2-40B4-BE49-F238E27FC236}">
              <a16:creationId xmlns:a16="http://schemas.microsoft.com/office/drawing/2014/main" id="{B1198E7E-AE7B-41A2-9B61-D3424CF86B76}"/>
            </a:ext>
          </a:extLst>
        </xdr:cNvPr>
        <xdr:cNvSpPr/>
      </xdr:nvSpPr>
      <xdr:spPr>
        <a:xfrm>
          <a:off x="1968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23949</xdr:rowOff>
    </xdr:from>
    <xdr:to>
      <xdr:col>15</xdr:col>
      <xdr:colOff>50800</xdr:colOff>
      <xdr:row>106</xdr:row>
      <xdr:rowOff>54973</xdr:rowOff>
    </xdr:to>
    <xdr:cxnSp macro="">
      <xdr:nvCxnSpPr>
        <xdr:cNvPr id="431" name="直線コネクタ 430">
          <a:extLst>
            <a:ext uri="{FF2B5EF4-FFF2-40B4-BE49-F238E27FC236}">
              <a16:creationId xmlns:a16="http://schemas.microsoft.com/office/drawing/2014/main" id="{0272B42B-8A50-47A7-9A13-D5154DAAD46E}"/>
            </a:ext>
          </a:extLst>
        </xdr:cNvPr>
        <xdr:cNvCxnSpPr/>
      </xdr:nvCxnSpPr>
      <xdr:spPr>
        <a:xfrm>
          <a:off x="2019300" y="181976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97245</xdr:rowOff>
    </xdr:from>
    <xdr:to>
      <xdr:col>6</xdr:col>
      <xdr:colOff>38100</xdr:colOff>
      <xdr:row>106</xdr:row>
      <xdr:rowOff>27395</xdr:rowOff>
    </xdr:to>
    <xdr:sp macro="" textlink="">
      <xdr:nvSpPr>
        <xdr:cNvPr id="432" name="楕円 431">
          <a:extLst>
            <a:ext uri="{FF2B5EF4-FFF2-40B4-BE49-F238E27FC236}">
              <a16:creationId xmlns:a16="http://schemas.microsoft.com/office/drawing/2014/main" id="{1D9FE01A-8AB4-471F-8799-32809AEC7461}"/>
            </a:ext>
          </a:extLst>
        </xdr:cNvPr>
        <xdr:cNvSpPr/>
      </xdr:nvSpPr>
      <xdr:spPr>
        <a:xfrm>
          <a:off x="1079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148045</xdr:rowOff>
    </xdr:from>
    <xdr:to>
      <xdr:col>10</xdr:col>
      <xdr:colOff>114300</xdr:colOff>
      <xdr:row>106</xdr:row>
      <xdr:rowOff>23949</xdr:rowOff>
    </xdr:to>
    <xdr:cxnSp macro="">
      <xdr:nvCxnSpPr>
        <xdr:cNvPr id="433" name="直線コネクタ 432">
          <a:extLst>
            <a:ext uri="{FF2B5EF4-FFF2-40B4-BE49-F238E27FC236}">
              <a16:creationId xmlns:a16="http://schemas.microsoft.com/office/drawing/2014/main" id="{6CA93E36-174E-4434-ACB5-0ABAC24470B4}"/>
            </a:ext>
          </a:extLst>
        </xdr:cNvPr>
        <xdr:cNvCxnSpPr/>
      </xdr:nvCxnSpPr>
      <xdr:spPr>
        <a:xfrm>
          <a:off x="1130300" y="18150295"/>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a:extLst>
            <a:ext uri="{FF2B5EF4-FFF2-40B4-BE49-F238E27FC236}">
              <a16:creationId xmlns:a16="http://schemas.microsoft.com/office/drawing/2014/main" id="{E448F0EA-EB22-48DB-990F-04FA8234DCAE}"/>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a:extLst>
            <a:ext uri="{FF2B5EF4-FFF2-40B4-BE49-F238E27FC236}">
              <a16:creationId xmlns:a16="http://schemas.microsoft.com/office/drawing/2014/main" id="{D1B143B8-027B-4929-BE3C-151971A990F6}"/>
            </a:ext>
          </a:extLst>
        </xdr:cNvPr>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6" name="n_3aveValue【市民会館】&#10;有形固定資産減価償却率">
          <a:extLst>
            <a:ext uri="{FF2B5EF4-FFF2-40B4-BE49-F238E27FC236}">
              <a16:creationId xmlns:a16="http://schemas.microsoft.com/office/drawing/2014/main" id="{CD979B71-919F-4C31-9A9A-E6DA401D39E9}"/>
            </a:ext>
          </a:extLst>
        </xdr:cNvPr>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7" name="n_4aveValue【市民会館】&#10;有形固定資産減価償却率">
          <a:extLst>
            <a:ext uri="{FF2B5EF4-FFF2-40B4-BE49-F238E27FC236}">
              <a16:creationId xmlns:a16="http://schemas.microsoft.com/office/drawing/2014/main" id="{FAB0A463-3891-4CF0-B157-4F028CEC3F8C}"/>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131190</xdr:rowOff>
    </xdr:from>
    <xdr:ext cx="405111" cy="259045"/>
    <xdr:sp macro="" textlink="">
      <xdr:nvSpPr>
        <xdr:cNvPr id="438" name="n_1mainValue【市民会館】&#10;有形固定資産減価償却率">
          <a:extLst>
            <a:ext uri="{FF2B5EF4-FFF2-40B4-BE49-F238E27FC236}">
              <a16:creationId xmlns:a16="http://schemas.microsoft.com/office/drawing/2014/main" id="{3EEC8D77-73F7-4859-B3EF-63E45E045BB4}"/>
            </a:ext>
          </a:extLst>
        </xdr:cNvPr>
        <xdr:cNvSpPr txBox="1"/>
      </xdr:nvSpPr>
      <xdr:spPr>
        <a:xfrm>
          <a:off x="35820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96900</xdr:rowOff>
    </xdr:from>
    <xdr:ext cx="405111" cy="259045"/>
    <xdr:sp macro="" textlink="">
      <xdr:nvSpPr>
        <xdr:cNvPr id="439" name="n_2mainValue【市民会館】&#10;有形固定資産減価償却率">
          <a:extLst>
            <a:ext uri="{FF2B5EF4-FFF2-40B4-BE49-F238E27FC236}">
              <a16:creationId xmlns:a16="http://schemas.microsoft.com/office/drawing/2014/main" id="{E9835340-4E71-4010-B938-8C7D3A3085E6}"/>
            </a:ext>
          </a:extLst>
        </xdr:cNvPr>
        <xdr:cNvSpPr txBox="1"/>
      </xdr:nvSpPr>
      <xdr:spPr>
        <a:xfrm>
          <a:off x="2705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65876</xdr:rowOff>
    </xdr:from>
    <xdr:ext cx="405111" cy="259045"/>
    <xdr:sp macro="" textlink="">
      <xdr:nvSpPr>
        <xdr:cNvPr id="440" name="n_3mainValue【市民会館】&#10;有形固定資産減価償却率">
          <a:extLst>
            <a:ext uri="{FF2B5EF4-FFF2-40B4-BE49-F238E27FC236}">
              <a16:creationId xmlns:a16="http://schemas.microsoft.com/office/drawing/2014/main" id="{27984760-DD00-4F8D-AD23-D01911C19A44}"/>
            </a:ext>
          </a:extLst>
        </xdr:cNvPr>
        <xdr:cNvSpPr txBox="1"/>
      </xdr:nvSpPr>
      <xdr:spPr>
        <a:xfrm>
          <a:off x="1816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18522</xdr:rowOff>
    </xdr:from>
    <xdr:ext cx="405111" cy="259045"/>
    <xdr:sp macro="" textlink="">
      <xdr:nvSpPr>
        <xdr:cNvPr id="441" name="n_4mainValue【市民会館】&#10;有形固定資産減価償却率">
          <a:extLst>
            <a:ext uri="{FF2B5EF4-FFF2-40B4-BE49-F238E27FC236}">
              <a16:creationId xmlns:a16="http://schemas.microsoft.com/office/drawing/2014/main" id="{FB906336-5C26-47F0-AA12-91E98B6D2E57}"/>
            </a:ext>
          </a:extLst>
        </xdr:cNvPr>
        <xdr:cNvSpPr txBox="1"/>
      </xdr:nvSpPr>
      <xdr:spPr>
        <a:xfrm>
          <a:off x="927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6B6C42AC-3003-4157-8C32-B3395EA9997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399671D6-E20B-4A78-9A84-32263ECA223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2938A48-F15A-45C8-AE82-409B86383D8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C8CB4F76-B207-4D14-B261-C2211F1C79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5F932215-9790-4B71-884E-AFFB05DBFE4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1B120F4A-A12E-4E7D-8DBE-918ADD0D98C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33E70C42-657B-4E70-8988-9D5E9289264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2F273517-FB02-4FCF-8BCC-2CCB52C63DD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8B34432C-6F40-4FF0-8092-813653C9EEE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522836BC-2A9B-48BC-B164-8EFDC80869A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F1F008C6-644A-4F9D-A712-30B6C2D9C2C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D8B0D62F-BF51-435F-9C07-E8194B470FB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E8B144DB-E428-40FC-A692-385F58D3889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DD753CC8-BAF7-4481-AA0A-B5DF173B816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47D7DA8B-777B-46C5-B862-03E80123184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B730BF76-E8F1-4A79-A928-275AF643579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6F387DDF-312E-4BE8-AB3C-9FEB86305BD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E082D000-1E7F-4788-9597-FA5A62E03E3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553118D8-26CC-41CE-B19D-CF4CFDD29C6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16C1A75C-1C5B-4C18-B572-88302188BCC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F11E9EBC-742A-49BF-96E7-76A71423FC7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323B0F84-7ECB-453C-A782-49C6ECD7883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9449440F-4D19-4043-8B72-00FD915CD13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00D6FA1A-FA16-44AF-ACA7-F5F976FFCE3A}"/>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5AC8F8AA-E6C6-44E6-A1BC-51580FF400FF}"/>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E95A5615-5A97-4855-984C-CDDBF5336160}"/>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4B8371F8-DAA5-455B-924F-B9AF9F70498D}"/>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28AEC740-DD7F-4CB7-8DFA-7558F427F307}"/>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a:extLst>
            <a:ext uri="{FF2B5EF4-FFF2-40B4-BE49-F238E27FC236}">
              <a16:creationId xmlns:a16="http://schemas.microsoft.com/office/drawing/2014/main" id="{B748EC8B-CB86-44C2-8875-275AA73309E8}"/>
            </a:ext>
          </a:extLst>
        </xdr:cNvPr>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B5640F88-80A9-4AD9-B438-29F01535FB6E}"/>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71FC7A0C-6910-423D-B4D2-34655AFAC9FA}"/>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433A4A64-825E-4E11-8E53-CD047EB115D4}"/>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6350</xdr:rowOff>
    </xdr:from>
    <xdr:to>
      <xdr:col>41</xdr:col>
      <xdr:colOff>101600</xdr:colOff>
      <xdr:row>107</xdr:row>
      <xdr:rowOff>107950</xdr:rowOff>
    </xdr:to>
    <xdr:sp macro="" textlink="">
      <xdr:nvSpPr>
        <xdr:cNvPr id="474" name="フローチャート: 判断 473">
          <a:extLst>
            <a:ext uri="{FF2B5EF4-FFF2-40B4-BE49-F238E27FC236}">
              <a16:creationId xmlns:a16="http://schemas.microsoft.com/office/drawing/2014/main" id="{48529D12-F127-4DC8-AC1D-765CAAF33EE4}"/>
            </a:ext>
          </a:extLst>
        </xdr:cNvPr>
        <xdr:cNvSpPr/>
      </xdr:nvSpPr>
      <xdr:spPr>
        <a:xfrm>
          <a:off x="7810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12064</xdr:rowOff>
    </xdr:from>
    <xdr:to>
      <xdr:col>36</xdr:col>
      <xdr:colOff>165100</xdr:colOff>
      <xdr:row>107</xdr:row>
      <xdr:rowOff>113664</xdr:rowOff>
    </xdr:to>
    <xdr:sp macro="" textlink="">
      <xdr:nvSpPr>
        <xdr:cNvPr id="475" name="フローチャート: 判断 474">
          <a:extLst>
            <a:ext uri="{FF2B5EF4-FFF2-40B4-BE49-F238E27FC236}">
              <a16:creationId xmlns:a16="http://schemas.microsoft.com/office/drawing/2014/main" id="{029A4936-D5D5-4F69-BECF-259901C3A0BC}"/>
            </a:ext>
          </a:extLst>
        </xdr:cNvPr>
        <xdr:cNvSpPr/>
      </xdr:nvSpPr>
      <xdr:spPr>
        <a:xfrm>
          <a:off x="6921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BC16DAF-CB7B-4D00-B129-2F2299A322C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216252A-2F37-401B-9CB6-242FF0F6ED6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5EE9687D-68EB-4822-A431-5216FD80D9D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6E7D02C1-783C-40C0-8B0B-0A7C352F4A4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FB1FC5E8-E7CD-4030-8D43-21291DF80CE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29211</xdr:rowOff>
    </xdr:from>
    <xdr:to>
      <xdr:col>55</xdr:col>
      <xdr:colOff>50800</xdr:colOff>
      <xdr:row>106</xdr:row>
      <xdr:rowOff>130811</xdr:rowOff>
    </xdr:to>
    <xdr:sp macro="" textlink="">
      <xdr:nvSpPr>
        <xdr:cNvPr id="481" name="楕円 480">
          <a:extLst>
            <a:ext uri="{FF2B5EF4-FFF2-40B4-BE49-F238E27FC236}">
              <a16:creationId xmlns:a16="http://schemas.microsoft.com/office/drawing/2014/main" id="{B7EAB3DA-5A42-43B0-8C0B-709DAAD399B1}"/>
            </a:ext>
          </a:extLst>
        </xdr:cNvPr>
        <xdr:cNvSpPr/>
      </xdr:nvSpPr>
      <xdr:spPr>
        <a:xfrm>
          <a:off x="10426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52088</xdr:rowOff>
    </xdr:from>
    <xdr:ext cx="469744" cy="259045"/>
    <xdr:sp macro="" textlink="">
      <xdr:nvSpPr>
        <xdr:cNvPr id="482" name="【市民会館】&#10;一人当たり面積該当値テキスト">
          <a:extLst>
            <a:ext uri="{FF2B5EF4-FFF2-40B4-BE49-F238E27FC236}">
              <a16:creationId xmlns:a16="http://schemas.microsoft.com/office/drawing/2014/main" id="{D479638C-14AC-4C44-AB65-D623735FC190}"/>
            </a:ext>
          </a:extLst>
        </xdr:cNvPr>
        <xdr:cNvSpPr txBox="1"/>
      </xdr:nvSpPr>
      <xdr:spPr>
        <a:xfrm>
          <a:off x="10515600"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33020</xdr:rowOff>
    </xdr:from>
    <xdr:to>
      <xdr:col>50</xdr:col>
      <xdr:colOff>165100</xdr:colOff>
      <xdr:row>106</xdr:row>
      <xdr:rowOff>134620</xdr:rowOff>
    </xdr:to>
    <xdr:sp macro="" textlink="">
      <xdr:nvSpPr>
        <xdr:cNvPr id="483" name="楕円 482">
          <a:extLst>
            <a:ext uri="{FF2B5EF4-FFF2-40B4-BE49-F238E27FC236}">
              <a16:creationId xmlns:a16="http://schemas.microsoft.com/office/drawing/2014/main" id="{011471AB-74A4-441D-A0B8-ADFF3814B56B}"/>
            </a:ext>
          </a:extLst>
        </xdr:cNvPr>
        <xdr:cNvSpPr/>
      </xdr:nvSpPr>
      <xdr:spPr>
        <a:xfrm>
          <a:off x="958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80011</xdr:rowOff>
    </xdr:from>
    <xdr:to>
      <xdr:col>55</xdr:col>
      <xdr:colOff>0</xdr:colOff>
      <xdr:row>106</xdr:row>
      <xdr:rowOff>83820</xdr:rowOff>
    </xdr:to>
    <xdr:cxnSp macro="">
      <xdr:nvCxnSpPr>
        <xdr:cNvPr id="484" name="直線コネクタ 483">
          <a:extLst>
            <a:ext uri="{FF2B5EF4-FFF2-40B4-BE49-F238E27FC236}">
              <a16:creationId xmlns:a16="http://schemas.microsoft.com/office/drawing/2014/main" id="{8AD5B3A5-5A6C-4FC3-B3B3-945A1701CBA7}"/>
            </a:ext>
          </a:extLst>
        </xdr:cNvPr>
        <xdr:cNvCxnSpPr/>
      </xdr:nvCxnSpPr>
      <xdr:spPr>
        <a:xfrm flipV="1">
          <a:off x="9639300" y="182537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38736</xdr:rowOff>
    </xdr:from>
    <xdr:to>
      <xdr:col>46</xdr:col>
      <xdr:colOff>38100</xdr:colOff>
      <xdr:row>106</xdr:row>
      <xdr:rowOff>140336</xdr:rowOff>
    </xdr:to>
    <xdr:sp macro="" textlink="">
      <xdr:nvSpPr>
        <xdr:cNvPr id="485" name="楕円 484">
          <a:extLst>
            <a:ext uri="{FF2B5EF4-FFF2-40B4-BE49-F238E27FC236}">
              <a16:creationId xmlns:a16="http://schemas.microsoft.com/office/drawing/2014/main" id="{B1B55D89-1F75-4E57-8AFA-81E8D354F615}"/>
            </a:ext>
          </a:extLst>
        </xdr:cNvPr>
        <xdr:cNvSpPr/>
      </xdr:nvSpPr>
      <xdr:spPr>
        <a:xfrm>
          <a:off x="8699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83820</xdr:rowOff>
    </xdr:from>
    <xdr:to>
      <xdr:col>50</xdr:col>
      <xdr:colOff>114300</xdr:colOff>
      <xdr:row>106</xdr:row>
      <xdr:rowOff>89536</xdr:rowOff>
    </xdr:to>
    <xdr:cxnSp macro="">
      <xdr:nvCxnSpPr>
        <xdr:cNvPr id="486" name="直線コネクタ 485">
          <a:extLst>
            <a:ext uri="{FF2B5EF4-FFF2-40B4-BE49-F238E27FC236}">
              <a16:creationId xmlns:a16="http://schemas.microsoft.com/office/drawing/2014/main" id="{8B1A648D-E56E-4637-B649-0FC64A658B6E}"/>
            </a:ext>
          </a:extLst>
        </xdr:cNvPr>
        <xdr:cNvCxnSpPr/>
      </xdr:nvCxnSpPr>
      <xdr:spPr>
        <a:xfrm flipV="1">
          <a:off x="8750300" y="182575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42545</xdr:rowOff>
    </xdr:from>
    <xdr:to>
      <xdr:col>41</xdr:col>
      <xdr:colOff>101600</xdr:colOff>
      <xdr:row>106</xdr:row>
      <xdr:rowOff>144145</xdr:rowOff>
    </xdr:to>
    <xdr:sp macro="" textlink="">
      <xdr:nvSpPr>
        <xdr:cNvPr id="487" name="楕円 486">
          <a:extLst>
            <a:ext uri="{FF2B5EF4-FFF2-40B4-BE49-F238E27FC236}">
              <a16:creationId xmlns:a16="http://schemas.microsoft.com/office/drawing/2014/main" id="{418FCD8E-CBAD-4F2F-AE7A-3AE9C1F52101}"/>
            </a:ext>
          </a:extLst>
        </xdr:cNvPr>
        <xdr:cNvSpPr/>
      </xdr:nvSpPr>
      <xdr:spPr>
        <a:xfrm>
          <a:off x="7810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89536</xdr:rowOff>
    </xdr:from>
    <xdr:to>
      <xdr:col>45</xdr:col>
      <xdr:colOff>177800</xdr:colOff>
      <xdr:row>106</xdr:row>
      <xdr:rowOff>93345</xdr:rowOff>
    </xdr:to>
    <xdr:cxnSp macro="">
      <xdr:nvCxnSpPr>
        <xdr:cNvPr id="488" name="直線コネクタ 487">
          <a:extLst>
            <a:ext uri="{FF2B5EF4-FFF2-40B4-BE49-F238E27FC236}">
              <a16:creationId xmlns:a16="http://schemas.microsoft.com/office/drawing/2014/main" id="{AD8CA424-B12F-42E1-8070-4B19A7E98FD7}"/>
            </a:ext>
          </a:extLst>
        </xdr:cNvPr>
        <xdr:cNvCxnSpPr/>
      </xdr:nvCxnSpPr>
      <xdr:spPr>
        <a:xfrm flipV="1">
          <a:off x="7861300" y="182632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46355</xdr:rowOff>
    </xdr:from>
    <xdr:to>
      <xdr:col>36</xdr:col>
      <xdr:colOff>165100</xdr:colOff>
      <xdr:row>106</xdr:row>
      <xdr:rowOff>147955</xdr:rowOff>
    </xdr:to>
    <xdr:sp macro="" textlink="">
      <xdr:nvSpPr>
        <xdr:cNvPr id="489" name="楕円 488">
          <a:extLst>
            <a:ext uri="{FF2B5EF4-FFF2-40B4-BE49-F238E27FC236}">
              <a16:creationId xmlns:a16="http://schemas.microsoft.com/office/drawing/2014/main" id="{1225A05D-81C7-4721-951E-313877F40569}"/>
            </a:ext>
          </a:extLst>
        </xdr:cNvPr>
        <xdr:cNvSpPr/>
      </xdr:nvSpPr>
      <xdr:spPr>
        <a:xfrm>
          <a:off x="6921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93345</xdr:rowOff>
    </xdr:from>
    <xdr:to>
      <xdr:col>41</xdr:col>
      <xdr:colOff>50800</xdr:colOff>
      <xdr:row>106</xdr:row>
      <xdr:rowOff>97155</xdr:rowOff>
    </xdr:to>
    <xdr:cxnSp macro="">
      <xdr:nvCxnSpPr>
        <xdr:cNvPr id="490" name="直線コネクタ 489">
          <a:extLst>
            <a:ext uri="{FF2B5EF4-FFF2-40B4-BE49-F238E27FC236}">
              <a16:creationId xmlns:a16="http://schemas.microsoft.com/office/drawing/2014/main" id="{D4C5028B-FC31-4168-9315-9C2A5EB8FFC6}"/>
            </a:ext>
          </a:extLst>
        </xdr:cNvPr>
        <xdr:cNvCxnSpPr/>
      </xdr:nvCxnSpPr>
      <xdr:spPr>
        <a:xfrm flipV="1">
          <a:off x="6972300" y="182670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a:extLst>
            <a:ext uri="{FF2B5EF4-FFF2-40B4-BE49-F238E27FC236}">
              <a16:creationId xmlns:a16="http://schemas.microsoft.com/office/drawing/2014/main" id="{D02AD1BC-E3AC-4018-A73D-7304CA76BD25}"/>
            </a:ext>
          </a:extLst>
        </xdr:cNvPr>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a:extLst>
            <a:ext uri="{FF2B5EF4-FFF2-40B4-BE49-F238E27FC236}">
              <a16:creationId xmlns:a16="http://schemas.microsoft.com/office/drawing/2014/main" id="{074C5CD6-CD64-40E4-87AD-CD16061DEB46}"/>
            </a:ext>
          </a:extLst>
        </xdr:cNvPr>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99077</xdr:rowOff>
    </xdr:from>
    <xdr:ext cx="469744" cy="259045"/>
    <xdr:sp macro="" textlink="">
      <xdr:nvSpPr>
        <xdr:cNvPr id="493" name="n_3aveValue【市民会館】&#10;一人当たり面積">
          <a:extLst>
            <a:ext uri="{FF2B5EF4-FFF2-40B4-BE49-F238E27FC236}">
              <a16:creationId xmlns:a16="http://schemas.microsoft.com/office/drawing/2014/main" id="{83EC5D8C-66CD-4A8B-A7D3-F6F367A38F8A}"/>
            </a:ext>
          </a:extLst>
        </xdr:cNvPr>
        <xdr:cNvSpPr txBox="1"/>
      </xdr:nvSpPr>
      <xdr:spPr>
        <a:xfrm>
          <a:off x="7626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104791</xdr:rowOff>
    </xdr:from>
    <xdr:ext cx="469744" cy="259045"/>
    <xdr:sp macro="" textlink="">
      <xdr:nvSpPr>
        <xdr:cNvPr id="494" name="n_4aveValue【市民会館】&#10;一人当たり面積">
          <a:extLst>
            <a:ext uri="{FF2B5EF4-FFF2-40B4-BE49-F238E27FC236}">
              <a16:creationId xmlns:a16="http://schemas.microsoft.com/office/drawing/2014/main" id="{56B7DEA6-F1DA-44D8-A39C-B5C8307E8503}"/>
            </a:ext>
          </a:extLst>
        </xdr:cNvPr>
        <xdr:cNvSpPr txBox="1"/>
      </xdr:nvSpPr>
      <xdr:spPr>
        <a:xfrm>
          <a:off x="6737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151147</xdr:rowOff>
    </xdr:from>
    <xdr:ext cx="469744" cy="259045"/>
    <xdr:sp macro="" textlink="">
      <xdr:nvSpPr>
        <xdr:cNvPr id="495" name="n_1mainValue【市民会館】&#10;一人当たり面積">
          <a:extLst>
            <a:ext uri="{FF2B5EF4-FFF2-40B4-BE49-F238E27FC236}">
              <a16:creationId xmlns:a16="http://schemas.microsoft.com/office/drawing/2014/main" id="{274A60C5-1BFD-4DD5-B417-EC2C1C53425A}"/>
            </a:ext>
          </a:extLst>
        </xdr:cNvPr>
        <xdr:cNvSpPr txBox="1"/>
      </xdr:nvSpPr>
      <xdr:spPr>
        <a:xfrm>
          <a:off x="9391727"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156863</xdr:rowOff>
    </xdr:from>
    <xdr:ext cx="469744" cy="259045"/>
    <xdr:sp macro="" textlink="">
      <xdr:nvSpPr>
        <xdr:cNvPr id="496" name="n_2mainValue【市民会館】&#10;一人当たり面積">
          <a:extLst>
            <a:ext uri="{FF2B5EF4-FFF2-40B4-BE49-F238E27FC236}">
              <a16:creationId xmlns:a16="http://schemas.microsoft.com/office/drawing/2014/main" id="{81DB4C73-8C19-4940-A58B-D16227E612AE}"/>
            </a:ext>
          </a:extLst>
        </xdr:cNvPr>
        <xdr:cNvSpPr txBox="1"/>
      </xdr:nvSpPr>
      <xdr:spPr>
        <a:xfrm>
          <a:off x="8515427" y="179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160672</xdr:rowOff>
    </xdr:from>
    <xdr:ext cx="469744" cy="259045"/>
    <xdr:sp macro="" textlink="">
      <xdr:nvSpPr>
        <xdr:cNvPr id="497" name="n_3mainValue【市民会館】&#10;一人当たり面積">
          <a:extLst>
            <a:ext uri="{FF2B5EF4-FFF2-40B4-BE49-F238E27FC236}">
              <a16:creationId xmlns:a16="http://schemas.microsoft.com/office/drawing/2014/main" id="{54ADBB8D-9D62-46F9-9A5E-3F776C28DE3F}"/>
            </a:ext>
          </a:extLst>
        </xdr:cNvPr>
        <xdr:cNvSpPr txBox="1"/>
      </xdr:nvSpPr>
      <xdr:spPr>
        <a:xfrm>
          <a:off x="7626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164482</xdr:rowOff>
    </xdr:from>
    <xdr:ext cx="469744" cy="259045"/>
    <xdr:sp macro="" textlink="">
      <xdr:nvSpPr>
        <xdr:cNvPr id="498" name="n_4mainValue【市民会館】&#10;一人当たり面積">
          <a:extLst>
            <a:ext uri="{FF2B5EF4-FFF2-40B4-BE49-F238E27FC236}">
              <a16:creationId xmlns:a16="http://schemas.microsoft.com/office/drawing/2014/main" id="{DBFD02A7-5F8C-4FCB-853B-5F275EFFAB71}"/>
            </a:ext>
          </a:extLst>
        </xdr:cNvPr>
        <xdr:cNvSpPr txBox="1"/>
      </xdr:nvSpPr>
      <xdr:spPr>
        <a:xfrm>
          <a:off x="67374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4C17D5EE-497E-4B42-8213-1F8C1CA0CD8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F5E3CFC6-CD44-45B6-BC47-609D88DB249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4D3008BC-C279-4191-AFA7-5D19A786F2E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B2098F42-D9F3-44D1-AF88-E59BF923EAF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8BDC106D-AEE0-40B9-BD5B-AF37D8FA39C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E5D3E65A-310A-491E-BD44-5717D850C96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BD246D72-72ED-4F8E-815E-788C2A17190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AF8FE12E-A906-4614-A61B-751836CDA0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B1AF61D6-46DA-4911-BC7F-630A422AA4F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6F980122-0298-465D-B231-4C3E7B8BEDB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91941339-EF2A-4EBC-8DAE-16A6D56D696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0" name="直線コネクタ 509">
          <a:extLst>
            <a:ext uri="{FF2B5EF4-FFF2-40B4-BE49-F238E27FC236}">
              <a16:creationId xmlns:a16="http://schemas.microsoft.com/office/drawing/2014/main" id="{1A0D636C-0A75-49C4-B884-BCDF84864C0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1" name="テキスト ボックス 510">
          <a:extLst>
            <a:ext uri="{FF2B5EF4-FFF2-40B4-BE49-F238E27FC236}">
              <a16:creationId xmlns:a16="http://schemas.microsoft.com/office/drawing/2014/main" id="{5705A78E-4752-4F76-A3C9-8E802C290E0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2" name="直線コネクタ 511">
          <a:extLst>
            <a:ext uri="{FF2B5EF4-FFF2-40B4-BE49-F238E27FC236}">
              <a16:creationId xmlns:a16="http://schemas.microsoft.com/office/drawing/2014/main" id="{2B975706-EEDF-46A8-9C55-A2C18CCD9F6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3" name="テキスト ボックス 512">
          <a:extLst>
            <a:ext uri="{FF2B5EF4-FFF2-40B4-BE49-F238E27FC236}">
              <a16:creationId xmlns:a16="http://schemas.microsoft.com/office/drawing/2014/main" id="{20E357C2-6570-4C3A-BF03-F24AC0D9F07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4" name="直線コネクタ 513">
          <a:extLst>
            <a:ext uri="{FF2B5EF4-FFF2-40B4-BE49-F238E27FC236}">
              <a16:creationId xmlns:a16="http://schemas.microsoft.com/office/drawing/2014/main" id="{78324FB7-ABB3-4051-9641-5527A317AA8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5" name="テキスト ボックス 514">
          <a:extLst>
            <a:ext uri="{FF2B5EF4-FFF2-40B4-BE49-F238E27FC236}">
              <a16:creationId xmlns:a16="http://schemas.microsoft.com/office/drawing/2014/main" id="{D49198AE-206B-43AB-8B0E-7839126DCE9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6" name="直線コネクタ 515">
          <a:extLst>
            <a:ext uri="{FF2B5EF4-FFF2-40B4-BE49-F238E27FC236}">
              <a16:creationId xmlns:a16="http://schemas.microsoft.com/office/drawing/2014/main" id="{0AE35A5D-02D6-42E2-9BB4-70B5C42F481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7" name="テキスト ボックス 516">
          <a:extLst>
            <a:ext uri="{FF2B5EF4-FFF2-40B4-BE49-F238E27FC236}">
              <a16:creationId xmlns:a16="http://schemas.microsoft.com/office/drawing/2014/main" id="{58E72424-AA89-4B16-8803-A47CD622245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8" name="直線コネクタ 517">
          <a:extLst>
            <a:ext uri="{FF2B5EF4-FFF2-40B4-BE49-F238E27FC236}">
              <a16:creationId xmlns:a16="http://schemas.microsoft.com/office/drawing/2014/main" id="{568FA903-D83C-443C-AACE-822EBC6BF75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9" name="テキスト ボックス 518">
          <a:extLst>
            <a:ext uri="{FF2B5EF4-FFF2-40B4-BE49-F238E27FC236}">
              <a16:creationId xmlns:a16="http://schemas.microsoft.com/office/drawing/2014/main" id="{FAF12FED-E968-4E11-A980-0A6B3B4FC9D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0" name="直線コネクタ 519">
          <a:extLst>
            <a:ext uri="{FF2B5EF4-FFF2-40B4-BE49-F238E27FC236}">
              <a16:creationId xmlns:a16="http://schemas.microsoft.com/office/drawing/2014/main" id="{0B000122-5410-44C8-A83A-2B3765E78B4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1" name="テキスト ボックス 520">
          <a:extLst>
            <a:ext uri="{FF2B5EF4-FFF2-40B4-BE49-F238E27FC236}">
              <a16:creationId xmlns:a16="http://schemas.microsoft.com/office/drawing/2014/main" id="{45C42A33-3211-4C97-A2DE-5304731EE63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a:extLst>
            <a:ext uri="{FF2B5EF4-FFF2-40B4-BE49-F238E27FC236}">
              <a16:creationId xmlns:a16="http://schemas.microsoft.com/office/drawing/2014/main" id="{EB9E4D65-F05C-479A-8447-70698FA52E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93A98249-1045-4B7B-8610-D9834686679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121920</xdr:rowOff>
    </xdr:from>
    <xdr:to>
      <xdr:col>85</xdr:col>
      <xdr:colOff>126364</xdr:colOff>
      <xdr:row>41</xdr:row>
      <xdr:rowOff>169273</xdr:rowOff>
    </xdr:to>
    <xdr:cxnSp macro="">
      <xdr:nvCxnSpPr>
        <xdr:cNvPr id="524" name="直線コネクタ 523">
          <a:extLst>
            <a:ext uri="{FF2B5EF4-FFF2-40B4-BE49-F238E27FC236}">
              <a16:creationId xmlns:a16="http://schemas.microsoft.com/office/drawing/2014/main" id="{E3BA8286-55DA-4FA0-A27F-F81DE569792C}"/>
            </a:ext>
          </a:extLst>
        </xdr:cNvPr>
        <xdr:cNvCxnSpPr/>
      </xdr:nvCxnSpPr>
      <xdr:spPr>
        <a:xfrm flipV="1">
          <a:off x="16318864" y="59512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405111" cy="259045"/>
    <xdr:sp macro="" textlink="">
      <xdr:nvSpPr>
        <xdr:cNvPr id="525" name="【一般廃棄物処理施設】&#10;有形固定資産減価償却率最小値テキスト">
          <a:extLst>
            <a:ext uri="{FF2B5EF4-FFF2-40B4-BE49-F238E27FC236}">
              <a16:creationId xmlns:a16="http://schemas.microsoft.com/office/drawing/2014/main" id="{BF93FF1F-EC6B-4346-A68D-F9DDF018BE07}"/>
            </a:ext>
          </a:extLst>
        </xdr:cNvPr>
        <xdr:cNvSpPr txBox="1"/>
      </xdr:nvSpPr>
      <xdr:spPr>
        <a:xfrm>
          <a:off x="16357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526" name="直線コネクタ 525">
          <a:extLst>
            <a:ext uri="{FF2B5EF4-FFF2-40B4-BE49-F238E27FC236}">
              <a16:creationId xmlns:a16="http://schemas.microsoft.com/office/drawing/2014/main" id="{7839115D-DC82-4AA9-8177-7E1D270F3D66}"/>
            </a:ext>
          </a:extLst>
        </xdr:cNvPr>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68597</xdr:rowOff>
    </xdr:from>
    <xdr:ext cx="405111" cy="259045"/>
    <xdr:sp macro="" textlink="">
      <xdr:nvSpPr>
        <xdr:cNvPr id="527" name="【一般廃棄物処理施設】&#10;有形固定資産減価償却率最大値テキスト">
          <a:extLst>
            <a:ext uri="{FF2B5EF4-FFF2-40B4-BE49-F238E27FC236}">
              <a16:creationId xmlns:a16="http://schemas.microsoft.com/office/drawing/2014/main" id="{2F23BD17-96AF-4B45-95C1-EF0A689396A7}"/>
            </a:ext>
          </a:extLst>
        </xdr:cNvPr>
        <xdr:cNvSpPr txBox="1"/>
      </xdr:nvSpPr>
      <xdr:spPr>
        <a:xfrm>
          <a:off x="16357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528" name="直線コネクタ 527">
          <a:extLst>
            <a:ext uri="{FF2B5EF4-FFF2-40B4-BE49-F238E27FC236}">
              <a16:creationId xmlns:a16="http://schemas.microsoft.com/office/drawing/2014/main" id="{9FC2F396-0F51-4C21-9D66-C257E2375E71}"/>
            </a:ext>
          </a:extLst>
        </xdr:cNvPr>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158949</xdr:rowOff>
    </xdr:from>
    <xdr:ext cx="405111" cy="259045"/>
    <xdr:sp macro="" textlink="">
      <xdr:nvSpPr>
        <xdr:cNvPr id="529" name="【一般廃棄物処理施設】&#10;有形固定資産減価償却率平均値テキスト">
          <a:extLst>
            <a:ext uri="{FF2B5EF4-FFF2-40B4-BE49-F238E27FC236}">
              <a16:creationId xmlns:a16="http://schemas.microsoft.com/office/drawing/2014/main" id="{0AD58BD2-B42C-43E0-B667-DD711D4FB4B5}"/>
            </a:ext>
          </a:extLst>
        </xdr:cNvPr>
        <xdr:cNvSpPr txBox="1"/>
      </xdr:nvSpPr>
      <xdr:spPr>
        <a:xfrm>
          <a:off x="16357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9072</xdr:rowOff>
    </xdr:from>
    <xdr:to>
      <xdr:col>85</xdr:col>
      <xdr:colOff>177800</xdr:colOff>
      <xdr:row>39</xdr:row>
      <xdr:rowOff>110672</xdr:rowOff>
    </xdr:to>
    <xdr:sp macro="" textlink="">
      <xdr:nvSpPr>
        <xdr:cNvPr id="530" name="フローチャート: 判断 529">
          <a:extLst>
            <a:ext uri="{FF2B5EF4-FFF2-40B4-BE49-F238E27FC236}">
              <a16:creationId xmlns:a16="http://schemas.microsoft.com/office/drawing/2014/main" id="{65B774FC-E6AA-40A6-B2A0-B64576093CD8}"/>
            </a:ext>
          </a:extLst>
        </xdr:cNvPr>
        <xdr:cNvSpPr/>
      </xdr:nvSpPr>
      <xdr:spPr>
        <a:xfrm>
          <a:off x="16268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138067</xdr:rowOff>
    </xdr:from>
    <xdr:to>
      <xdr:col>81</xdr:col>
      <xdr:colOff>101600</xdr:colOff>
      <xdr:row>39</xdr:row>
      <xdr:rowOff>68217</xdr:rowOff>
    </xdr:to>
    <xdr:sp macro="" textlink="">
      <xdr:nvSpPr>
        <xdr:cNvPr id="531" name="フローチャート: 判断 530">
          <a:extLst>
            <a:ext uri="{FF2B5EF4-FFF2-40B4-BE49-F238E27FC236}">
              <a16:creationId xmlns:a16="http://schemas.microsoft.com/office/drawing/2014/main" id="{6CC1A7A0-0AAA-4289-8F4D-012805AF8E89}"/>
            </a:ext>
          </a:extLst>
        </xdr:cNvPr>
        <xdr:cNvSpPr/>
      </xdr:nvSpPr>
      <xdr:spPr>
        <a:xfrm>
          <a:off x="15430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87449</xdr:rowOff>
    </xdr:from>
    <xdr:to>
      <xdr:col>76</xdr:col>
      <xdr:colOff>165100</xdr:colOff>
      <xdr:row>39</xdr:row>
      <xdr:rowOff>17599</xdr:rowOff>
    </xdr:to>
    <xdr:sp macro="" textlink="">
      <xdr:nvSpPr>
        <xdr:cNvPr id="532" name="フローチャート: 判断 531">
          <a:extLst>
            <a:ext uri="{FF2B5EF4-FFF2-40B4-BE49-F238E27FC236}">
              <a16:creationId xmlns:a16="http://schemas.microsoft.com/office/drawing/2014/main" id="{66D246E7-66D9-42F1-A2C1-73C1B271FC72}"/>
            </a:ext>
          </a:extLst>
        </xdr:cNvPr>
        <xdr:cNvSpPr/>
      </xdr:nvSpPr>
      <xdr:spPr>
        <a:xfrm>
          <a:off x="14541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33" name="フローチャート: 判断 532">
          <a:extLst>
            <a:ext uri="{FF2B5EF4-FFF2-40B4-BE49-F238E27FC236}">
              <a16:creationId xmlns:a16="http://schemas.microsoft.com/office/drawing/2014/main" id="{E39C87EF-CFA5-45EE-AFB3-CADFDF6C1447}"/>
            </a:ext>
          </a:extLst>
        </xdr:cNvPr>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34" name="フローチャート: 判断 533">
          <a:extLst>
            <a:ext uri="{FF2B5EF4-FFF2-40B4-BE49-F238E27FC236}">
              <a16:creationId xmlns:a16="http://schemas.microsoft.com/office/drawing/2014/main" id="{E2B72982-0910-4ACC-B1B6-A0EA4F8D084A}"/>
            </a:ext>
          </a:extLst>
        </xdr:cNvPr>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1FADAE22-7EB6-40B3-A3C3-E6DC7078F40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6FB5E8CB-F1F0-4ACA-8E09-32BA92CF087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39353457-79E1-4983-B767-7253D684FFA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17EC51D6-FCD0-45EE-AC66-BB1A75792C3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4B2A9A53-DF39-44AE-B0E1-388CC05EB9A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131536</xdr:rowOff>
    </xdr:from>
    <xdr:to>
      <xdr:col>85</xdr:col>
      <xdr:colOff>177800</xdr:colOff>
      <xdr:row>35</xdr:row>
      <xdr:rowOff>61686</xdr:rowOff>
    </xdr:to>
    <xdr:sp macro="" textlink="">
      <xdr:nvSpPr>
        <xdr:cNvPr id="540" name="楕円 539">
          <a:extLst>
            <a:ext uri="{FF2B5EF4-FFF2-40B4-BE49-F238E27FC236}">
              <a16:creationId xmlns:a16="http://schemas.microsoft.com/office/drawing/2014/main" id="{B6FAA14C-EF67-4EC8-852F-FFCA550D428F}"/>
            </a:ext>
          </a:extLst>
        </xdr:cNvPr>
        <xdr:cNvSpPr/>
      </xdr:nvSpPr>
      <xdr:spPr>
        <a:xfrm>
          <a:off x="162687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46463</xdr:rowOff>
    </xdr:from>
    <xdr:ext cx="405111" cy="259045"/>
    <xdr:sp macro="" textlink="">
      <xdr:nvSpPr>
        <xdr:cNvPr id="541" name="【一般廃棄物処理施設】&#10;有形固定資産減価償却率該当値テキスト">
          <a:extLst>
            <a:ext uri="{FF2B5EF4-FFF2-40B4-BE49-F238E27FC236}">
              <a16:creationId xmlns:a16="http://schemas.microsoft.com/office/drawing/2014/main" id="{12048B5A-DBE4-47F3-A41F-E595C7898976}"/>
            </a:ext>
          </a:extLst>
        </xdr:cNvPr>
        <xdr:cNvSpPr txBox="1"/>
      </xdr:nvSpPr>
      <xdr:spPr>
        <a:xfrm>
          <a:off x="16357600" y="5875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49893</xdr:rowOff>
    </xdr:from>
    <xdr:to>
      <xdr:col>81</xdr:col>
      <xdr:colOff>101600</xdr:colOff>
      <xdr:row>34</xdr:row>
      <xdr:rowOff>151493</xdr:rowOff>
    </xdr:to>
    <xdr:sp macro="" textlink="">
      <xdr:nvSpPr>
        <xdr:cNvPr id="542" name="楕円 541">
          <a:extLst>
            <a:ext uri="{FF2B5EF4-FFF2-40B4-BE49-F238E27FC236}">
              <a16:creationId xmlns:a16="http://schemas.microsoft.com/office/drawing/2014/main" id="{712C1C60-032E-476C-BA56-A829FFB4517B}"/>
            </a:ext>
          </a:extLst>
        </xdr:cNvPr>
        <xdr:cNvSpPr/>
      </xdr:nvSpPr>
      <xdr:spPr>
        <a:xfrm>
          <a:off x="15430500" y="58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100693</xdr:rowOff>
    </xdr:from>
    <xdr:to>
      <xdr:col>85</xdr:col>
      <xdr:colOff>127000</xdr:colOff>
      <xdr:row>35</xdr:row>
      <xdr:rowOff>10886</xdr:rowOff>
    </xdr:to>
    <xdr:cxnSp macro="">
      <xdr:nvCxnSpPr>
        <xdr:cNvPr id="543" name="直線コネクタ 542">
          <a:extLst>
            <a:ext uri="{FF2B5EF4-FFF2-40B4-BE49-F238E27FC236}">
              <a16:creationId xmlns:a16="http://schemas.microsoft.com/office/drawing/2014/main" id="{8884733C-2254-4F75-8CFC-E4FBC60A62F7}"/>
            </a:ext>
          </a:extLst>
        </xdr:cNvPr>
        <xdr:cNvCxnSpPr/>
      </xdr:nvCxnSpPr>
      <xdr:spPr>
        <a:xfrm>
          <a:off x="15481300" y="592999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48260</xdr:rowOff>
    </xdr:from>
    <xdr:to>
      <xdr:col>76</xdr:col>
      <xdr:colOff>165100</xdr:colOff>
      <xdr:row>34</xdr:row>
      <xdr:rowOff>149860</xdr:rowOff>
    </xdr:to>
    <xdr:sp macro="" textlink="">
      <xdr:nvSpPr>
        <xdr:cNvPr id="544" name="楕円 543">
          <a:extLst>
            <a:ext uri="{FF2B5EF4-FFF2-40B4-BE49-F238E27FC236}">
              <a16:creationId xmlns:a16="http://schemas.microsoft.com/office/drawing/2014/main" id="{02D22263-CEBF-4C11-88C2-055C1B994E20}"/>
            </a:ext>
          </a:extLst>
        </xdr:cNvPr>
        <xdr:cNvSpPr/>
      </xdr:nvSpPr>
      <xdr:spPr>
        <a:xfrm>
          <a:off x="1454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34</xdr:row>
      <xdr:rowOff>100693</xdr:rowOff>
    </xdr:to>
    <xdr:cxnSp macro="">
      <xdr:nvCxnSpPr>
        <xdr:cNvPr id="545" name="直線コネクタ 544">
          <a:extLst>
            <a:ext uri="{FF2B5EF4-FFF2-40B4-BE49-F238E27FC236}">
              <a16:creationId xmlns:a16="http://schemas.microsoft.com/office/drawing/2014/main" id="{0B6ED3D0-A141-4CDD-9026-80B30E01AC4D}"/>
            </a:ext>
          </a:extLst>
        </xdr:cNvPr>
        <xdr:cNvCxnSpPr/>
      </xdr:nvCxnSpPr>
      <xdr:spPr>
        <a:xfrm>
          <a:off x="14592300" y="59283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138067</xdr:rowOff>
    </xdr:from>
    <xdr:to>
      <xdr:col>72</xdr:col>
      <xdr:colOff>38100</xdr:colOff>
      <xdr:row>34</xdr:row>
      <xdr:rowOff>68217</xdr:rowOff>
    </xdr:to>
    <xdr:sp macro="" textlink="">
      <xdr:nvSpPr>
        <xdr:cNvPr id="546" name="楕円 545">
          <a:extLst>
            <a:ext uri="{FF2B5EF4-FFF2-40B4-BE49-F238E27FC236}">
              <a16:creationId xmlns:a16="http://schemas.microsoft.com/office/drawing/2014/main" id="{57D150C1-CE4D-4988-875E-E89AE4C4EA05}"/>
            </a:ext>
          </a:extLst>
        </xdr:cNvPr>
        <xdr:cNvSpPr/>
      </xdr:nvSpPr>
      <xdr:spPr>
        <a:xfrm>
          <a:off x="136525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17417</xdr:rowOff>
    </xdr:from>
    <xdr:to>
      <xdr:col>76</xdr:col>
      <xdr:colOff>114300</xdr:colOff>
      <xdr:row>34</xdr:row>
      <xdr:rowOff>99060</xdr:rowOff>
    </xdr:to>
    <xdr:cxnSp macro="">
      <xdr:nvCxnSpPr>
        <xdr:cNvPr id="547" name="直線コネクタ 546">
          <a:extLst>
            <a:ext uri="{FF2B5EF4-FFF2-40B4-BE49-F238E27FC236}">
              <a16:creationId xmlns:a16="http://schemas.microsoft.com/office/drawing/2014/main" id="{F6664134-204A-4187-A5B1-11C26BFB498D}"/>
            </a:ext>
          </a:extLst>
        </xdr:cNvPr>
        <xdr:cNvCxnSpPr/>
      </xdr:nvCxnSpPr>
      <xdr:spPr>
        <a:xfrm>
          <a:off x="13703300" y="584671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90714</xdr:rowOff>
    </xdr:from>
    <xdr:to>
      <xdr:col>67</xdr:col>
      <xdr:colOff>101600</xdr:colOff>
      <xdr:row>34</xdr:row>
      <xdr:rowOff>20864</xdr:rowOff>
    </xdr:to>
    <xdr:sp macro="" textlink="">
      <xdr:nvSpPr>
        <xdr:cNvPr id="548" name="楕円 547">
          <a:extLst>
            <a:ext uri="{FF2B5EF4-FFF2-40B4-BE49-F238E27FC236}">
              <a16:creationId xmlns:a16="http://schemas.microsoft.com/office/drawing/2014/main" id="{6E16F5E3-2863-4F39-816C-AD1DAD2D66B6}"/>
            </a:ext>
          </a:extLst>
        </xdr:cNvPr>
        <xdr:cNvSpPr/>
      </xdr:nvSpPr>
      <xdr:spPr>
        <a:xfrm>
          <a:off x="12763500" y="57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141514</xdr:rowOff>
    </xdr:from>
    <xdr:to>
      <xdr:col>71</xdr:col>
      <xdr:colOff>177800</xdr:colOff>
      <xdr:row>34</xdr:row>
      <xdr:rowOff>17417</xdr:rowOff>
    </xdr:to>
    <xdr:cxnSp macro="">
      <xdr:nvCxnSpPr>
        <xdr:cNvPr id="549" name="直線コネクタ 548">
          <a:extLst>
            <a:ext uri="{FF2B5EF4-FFF2-40B4-BE49-F238E27FC236}">
              <a16:creationId xmlns:a16="http://schemas.microsoft.com/office/drawing/2014/main" id="{E802F9EF-96A3-42F1-B453-DB40047A9A9E}"/>
            </a:ext>
          </a:extLst>
        </xdr:cNvPr>
        <xdr:cNvCxnSpPr/>
      </xdr:nvCxnSpPr>
      <xdr:spPr>
        <a:xfrm>
          <a:off x="12814300" y="579936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59344</xdr:rowOff>
    </xdr:from>
    <xdr:ext cx="405111" cy="259045"/>
    <xdr:sp macro="" textlink="">
      <xdr:nvSpPr>
        <xdr:cNvPr id="550" name="n_1aveValue【一般廃棄物処理施設】&#10;有形固定資産減価償却率">
          <a:extLst>
            <a:ext uri="{FF2B5EF4-FFF2-40B4-BE49-F238E27FC236}">
              <a16:creationId xmlns:a16="http://schemas.microsoft.com/office/drawing/2014/main" id="{14BA2C1F-5A8A-48E4-8F20-1756DFC865BB}"/>
            </a:ext>
          </a:extLst>
        </xdr:cNvPr>
        <xdr:cNvSpPr txBox="1"/>
      </xdr:nvSpPr>
      <xdr:spPr>
        <a:xfrm>
          <a:off x="152660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8726</xdr:rowOff>
    </xdr:from>
    <xdr:ext cx="405111" cy="259045"/>
    <xdr:sp macro="" textlink="">
      <xdr:nvSpPr>
        <xdr:cNvPr id="551" name="n_2aveValue【一般廃棄物処理施設】&#10;有形固定資産減価償却率">
          <a:extLst>
            <a:ext uri="{FF2B5EF4-FFF2-40B4-BE49-F238E27FC236}">
              <a16:creationId xmlns:a16="http://schemas.microsoft.com/office/drawing/2014/main" id="{37A6653B-E909-4FD5-A1F3-8A3F3EEB0957}"/>
            </a:ext>
          </a:extLst>
        </xdr:cNvPr>
        <xdr:cNvSpPr txBox="1"/>
      </xdr:nvSpPr>
      <xdr:spPr>
        <a:xfrm>
          <a:off x="14389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52" name="n_3aveValue【一般廃棄物処理施設】&#10;有形固定資産減価償却率">
          <a:extLst>
            <a:ext uri="{FF2B5EF4-FFF2-40B4-BE49-F238E27FC236}">
              <a16:creationId xmlns:a16="http://schemas.microsoft.com/office/drawing/2014/main" id="{C9B4F578-7C42-4978-A433-D3D25F8FEC9E}"/>
            </a:ext>
          </a:extLst>
        </xdr:cNvPr>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53" name="n_4aveValue【一般廃棄物処理施設】&#10;有形固定資産減価償却率">
          <a:extLst>
            <a:ext uri="{FF2B5EF4-FFF2-40B4-BE49-F238E27FC236}">
              <a16:creationId xmlns:a16="http://schemas.microsoft.com/office/drawing/2014/main" id="{BE63FF34-A1EB-4FB7-B472-DF7EE9D20AEF}"/>
            </a:ext>
          </a:extLst>
        </xdr:cNvPr>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168020</xdr:rowOff>
    </xdr:from>
    <xdr:ext cx="405111" cy="259045"/>
    <xdr:sp macro="" textlink="">
      <xdr:nvSpPr>
        <xdr:cNvPr id="554" name="n_1mainValue【一般廃棄物処理施設】&#10;有形固定資産減価償却率">
          <a:extLst>
            <a:ext uri="{FF2B5EF4-FFF2-40B4-BE49-F238E27FC236}">
              <a16:creationId xmlns:a16="http://schemas.microsoft.com/office/drawing/2014/main" id="{A70225AC-FF1C-4D2D-B8BB-91F6EB099DD7}"/>
            </a:ext>
          </a:extLst>
        </xdr:cNvPr>
        <xdr:cNvSpPr txBox="1"/>
      </xdr:nvSpPr>
      <xdr:spPr>
        <a:xfrm>
          <a:off x="15266044" y="565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555" name="n_2mainValue【一般廃棄物処理施設】&#10;有形固定資産減価償却率">
          <a:extLst>
            <a:ext uri="{FF2B5EF4-FFF2-40B4-BE49-F238E27FC236}">
              <a16:creationId xmlns:a16="http://schemas.microsoft.com/office/drawing/2014/main" id="{66563538-7E39-4F31-9AEE-C82D61693358}"/>
            </a:ext>
          </a:extLst>
        </xdr:cNvPr>
        <xdr:cNvSpPr txBox="1"/>
      </xdr:nvSpPr>
      <xdr:spPr>
        <a:xfrm>
          <a:off x="14389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84744</xdr:rowOff>
    </xdr:from>
    <xdr:ext cx="405111" cy="259045"/>
    <xdr:sp macro="" textlink="">
      <xdr:nvSpPr>
        <xdr:cNvPr id="556" name="n_3mainValue【一般廃棄物処理施設】&#10;有形固定資産減価償却率">
          <a:extLst>
            <a:ext uri="{FF2B5EF4-FFF2-40B4-BE49-F238E27FC236}">
              <a16:creationId xmlns:a16="http://schemas.microsoft.com/office/drawing/2014/main" id="{B15E7E4C-92FD-44D6-93FB-6A528F1E45E7}"/>
            </a:ext>
          </a:extLst>
        </xdr:cNvPr>
        <xdr:cNvSpPr txBox="1"/>
      </xdr:nvSpPr>
      <xdr:spPr>
        <a:xfrm>
          <a:off x="13500744" y="55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37391</xdr:rowOff>
    </xdr:from>
    <xdr:ext cx="340478" cy="259045"/>
    <xdr:sp macro="" textlink="">
      <xdr:nvSpPr>
        <xdr:cNvPr id="557" name="n_4mainValue【一般廃棄物処理施設】&#10;有形固定資産減価償却率">
          <a:extLst>
            <a:ext uri="{FF2B5EF4-FFF2-40B4-BE49-F238E27FC236}">
              <a16:creationId xmlns:a16="http://schemas.microsoft.com/office/drawing/2014/main" id="{7671CA56-2BF1-4DC7-A4C2-4876CF3C9EAE}"/>
            </a:ext>
          </a:extLst>
        </xdr:cNvPr>
        <xdr:cNvSpPr txBox="1"/>
      </xdr:nvSpPr>
      <xdr:spPr>
        <a:xfrm>
          <a:off x="12644061" y="552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81DB4A9F-F2A6-4BBA-8B98-9C66D58A0C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FE12C0E2-00FE-4540-A5CE-6778F6686D6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ACC9B68F-7200-4755-9932-59A2C2889E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2C447F9C-D7A0-4114-9A73-F06CEC6BA47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95CD26E0-BD5B-4DB6-BBF0-F8EE4B0168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576E6CC2-8796-4E4D-BA8C-F250D0DDB69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BB87D1DB-4D58-440C-A406-6B7EA2A818B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FA188E23-8648-411C-B1F7-3CEB77F4638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A1D7374D-B807-460E-B9A8-10E9E594205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BBBF8324-FFDE-4430-8E45-C535D98A68D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8" name="直線コネクタ 567">
          <a:extLst>
            <a:ext uri="{FF2B5EF4-FFF2-40B4-BE49-F238E27FC236}">
              <a16:creationId xmlns:a16="http://schemas.microsoft.com/office/drawing/2014/main" id="{FEDD3F5A-80E9-4346-A7ED-5D73608A423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9" name="テキスト ボックス 568">
          <a:extLst>
            <a:ext uri="{FF2B5EF4-FFF2-40B4-BE49-F238E27FC236}">
              <a16:creationId xmlns:a16="http://schemas.microsoft.com/office/drawing/2014/main" id="{8F4AB706-A8F1-4A7E-A047-C19636FB753C}"/>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0" name="直線コネクタ 569">
          <a:extLst>
            <a:ext uri="{FF2B5EF4-FFF2-40B4-BE49-F238E27FC236}">
              <a16:creationId xmlns:a16="http://schemas.microsoft.com/office/drawing/2014/main" id="{DB68209D-3591-42B9-BF83-0F464CC1510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1" name="テキスト ボックス 570">
          <a:extLst>
            <a:ext uri="{FF2B5EF4-FFF2-40B4-BE49-F238E27FC236}">
              <a16:creationId xmlns:a16="http://schemas.microsoft.com/office/drawing/2014/main" id="{94D2C382-AEF1-4474-B62E-0BF3701312A7}"/>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2" name="直線コネクタ 571">
          <a:extLst>
            <a:ext uri="{FF2B5EF4-FFF2-40B4-BE49-F238E27FC236}">
              <a16:creationId xmlns:a16="http://schemas.microsoft.com/office/drawing/2014/main" id="{9AF7B56D-BA02-49E0-8654-980ED1BF5FB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3" name="テキスト ボックス 572">
          <a:extLst>
            <a:ext uri="{FF2B5EF4-FFF2-40B4-BE49-F238E27FC236}">
              <a16:creationId xmlns:a16="http://schemas.microsoft.com/office/drawing/2014/main" id="{DAA36EDD-E5F1-4281-8990-C943D4583915}"/>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4" name="直線コネクタ 573">
          <a:extLst>
            <a:ext uri="{FF2B5EF4-FFF2-40B4-BE49-F238E27FC236}">
              <a16:creationId xmlns:a16="http://schemas.microsoft.com/office/drawing/2014/main" id="{9C2BBA1A-0C25-435D-91FE-416EE66B382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5" name="テキスト ボックス 574">
          <a:extLst>
            <a:ext uri="{FF2B5EF4-FFF2-40B4-BE49-F238E27FC236}">
              <a16:creationId xmlns:a16="http://schemas.microsoft.com/office/drawing/2014/main" id="{9B0E78E4-4418-4A8F-A790-25990E1DA6F6}"/>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6" name="直線コネクタ 575">
          <a:extLst>
            <a:ext uri="{FF2B5EF4-FFF2-40B4-BE49-F238E27FC236}">
              <a16:creationId xmlns:a16="http://schemas.microsoft.com/office/drawing/2014/main" id="{C690DA8A-1D4E-4BD6-A01F-0EDEB15A410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7" name="テキスト ボックス 576">
          <a:extLst>
            <a:ext uri="{FF2B5EF4-FFF2-40B4-BE49-F238E27FC236}">
              <a16:creationId xmlns:a16="http://schemas.microsoft.com/office/drawing/2014/main" id="{C56FB3A0-1EB5-45B6-BE6E-25233BF6B169}"/>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8" name="直線コネクタ 577">
          <a:extLst>
            <a:ext uri="{FF2B5EF4-FFF2-40B4-BE49-F238E27FC236}">
              <a16:creationId xmlns:a16="http://schemas.microsoft.com/office/drawing/2014/main" id="{5DB4466E-CB43-4F95-91D1-D3CCBE127A7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9" name="テキスト ボックス 578">
          <a:extLst>
            <a:ext uri="{FF2B5EF4-FFF2-40B4-BE49-F238E27FC236}">
              <a16:creationId xmlns:a16="http://schemas.microsoft.com/office/drawing/2014/main" id="{0D9DB3CA-4613-42BE-BD12-5C90FFCA69E8}"/>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0" name="直線コネクタ 579">
          <a:extLst>
            <a:ext uri="{FF2B5EF4-FFF2-40B4-BE49-F238E27FC236}">
              <a16:creationId xmlns:a16="http://schemas.microsoft.com/office/drawing/2014/main" id="{486D80A7-DD87-4D0C-8DF4-239BF998562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1" name="テキスト ボックス 580">
          <a:extLst>
            <a:ext uri="{FF2B5EF4-FFF2-40B4-BE49-F238E27FC236}">
              <a16:creationId xmlns:a16="http://schemas.microsoft.com/office/drawing/2014/main" id="{9060E158-9AB4-4E5E-8EFC-8580AF67378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2" name="【一般廃棄物処理施設】&#10;一人当たり有形固定資産（償却資産）額グラフ枠">
          <a:extLst>
            <a:ext uri="{FF2B5EF4-FFF2-40B4-BE49-F238E27FC236}">
              <a16:creationId xmlns:a16="http://schemas.microsoft.com/office/drawing/2014/main" id="{75574AE8-EB39-43B9-A0AA-0378A1408FA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3" name="直線コネクタ 582">
          <a:extLst>
            <a:ext uri="{FF2B5EF4-FFF2-40B4-BE49-F238E27FC236}">
              <a16:creationId xmlns:a16="http://schemas.microsoft.com/office/drawing/2014/main" id="{7D887A7A-46C4-4088-BD46-6A71A7763BED}"/>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4" name="【一般廃棄物処理施設】&#10;一人当たり有形固定資産（償却資産）額最小値テキスト">
          <a:extLst>
            <a:ext uri="{FF2B5EF4-FFF2-40B4-BE49-F238E27FC236}">
              <a16:creationId xmlns:a16="http://schemas.microsoft.com/office/drawing/2014/main" id="{0F24C478-7FB2-4D3F-B280-DF28BBB5028B}"/>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5" name="直線コネクタ 584">
          <a:extLst>
            <a:ext uri="{FF2B5EF4-FFF2-40B4-BE49-F238E27FC236}">
              <a16:creationId xmlns:a16="http://schemas.microsoft.com/office/drawing/2014/main" id="{2F5C2A1E-0857-4510-AE54-B2694646D337}"/>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6" name="【一般廃棄物処理施設】&#10;一人当たり有形固定資産（償却資産）額最大値テキスト">
          <a:extLst>
            <a:ext uri="{FF2B5EF4-FFF2-40B4-BE49-F238E27FC236}">
              <a16:creationId xmlns:a16="http://schemas.microsoft.com/office/drawing/2014/main" id="{90F9FBD4-33D0-49DD-9E51-72C41CBF015C}"/>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7" name="直線コネクタ 586">
          <a:extLst>
            <a:ext uri="{FF2B5EF4-FFF2-40B4-BE49-F238E27FC236}">
              <a16:creationId xmlns:a16="http://schemas.microsoft.com/office/drawing/2014/main" id="{2F6E697A-88EF-443E-94A4-7C108B6BE913}"/>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8" name="【一般廃棄物処理施設】&#10;一人当たり有形固定資産（償却資産）額平均値テキスト">
          <a:extLst>
            <a:ext uri="{FF2B5EF4-FFF2-40B4-BE49-F238E27FC236}">
              <a16:creationId xmlns:a16="http://schemas.microsoft.com/office/drawing/2014/main" id="{7742A290-663F-4FD4-8C06-400CA6253FF0}"/>
            </a:ext>
          </a:extLst>
        </xdr:cNvPr>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9" name="フローチャート: 判断 588">
          <a:extLst>
            <a:ext uri="{FF2B5EF4-FFF2-40B4-BE49-F238E27FC236}">
              <a16:creationId xmlns:a16="http://schemas.microsoft.com/office/drawing/2014/main" id="{86B76E9F-5193-447E-AFB0-6C05F764E3AF}"/>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90" name="フローチャート: 判断 589">
          <a:extLst>
            <a:ext uri="{FF2B5EF4-FFF2-40B4-BE49-F238E27FC236}">
              <a16:creationId xmlns:a16="http://schemas.microsoft.com/office/drawing/2014/main" id="{6901B019-5304-401A-A6EF-F191196CEEA5}"/>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1" name="フローチャート: 判断 590">
          <a:extLst>
            <a:ext uri="{FF2B5EF4-FFF2-40B4-BE49-F238E27FC236}">
              <a16:creationId xmlns:a16="http://schemas.microsoft.com/office/drawing/2014/main" id="{2ED013A1-EF30-4EAE-9B56-F65D82FEFA70}"/>
            </a:ext>
          </a:extLst>
        </xdr:cNvPr>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84944</xdr:rowOff>
    </xdr:from>
    <xdr:to>
      <xdr:col>102</xdr:col>
      <xdr:colOff>165100</xdr:colOff>
      <xdr:row>41</xdr:row>
      <xdr:rowOff>15094</xdr:rowOff>
    </xdr:to>
    <xdr:sp macro="" textlink="">
      <xdr:nvSpPr>
        <xdr:cNvPr id="592" name="フローチャート: 判断 591">
          <a:extLst>
            <a:ext uri="{FF2B5EF4-FFF2-40B4-BE49-F238E27FC236}">
              <a16:creationId xmlns:a16="http://schemas.microsoft.com/office/drawing/2014/main" id="{18392D5F-0963-4794-AE92-5B04C13C5F67}"/>
            </a:ext>
          </a:extLst>
        </xdr:cNvPr>
        <xdr:cNvSpPr/>
      </xdr:nvSpPr>
      <xdr:spPr>
        <a:xfrm>
          <a:off x="19494500" y="694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83099</xdr:rowOff>
    </xdr:from>
    <xdr:to>
      <xdr:col>98</xdr:col>
      <xdr:colOff>38100</xdr:colOff>
      <xdr:row>41</xdr:row>
      <xdr:rowOff>13249</xdr:rowOff>
    </xdr:to>
    <xdr:sp macro="" textlink="">
      <xdr:nvSpPr>
        <xdr:cNvPr id="593" name="フローチャート: 判断 592">
          <a:extLst>
            <a:ext uri="{FF2B5EF4-FFF2-40B4-BE49-F238E27FC236}">
              <a16:creationId xmlns:a16="http://schemas.microsoft.com/office/drawing/2014/main" id="{906F0294-0253-4F02-B5BB-6291B8FA3488}"/>
            </a:ext>
          </a:extLst>
        </xdr:cNvPr>
        <xdr:cNvSpPr/>
      </xdr:nvSpPr>
      <xdr:spPr>
        <a:xfrm>
          <a:off x="18605500" y="69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F37EA2D2-1103-4C57-A547-0A75752750B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66B762F8-CFF8-483F-B9D3-41C58BA62A0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4D3BE5C8-B383-4E00-B653-0C20BB50D7A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32DD4F93-C0A6-46E7-83FA-1B0742AA37F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8" name="テキスト ボックス 597">
          <a:extLst>
            <a:ext uri="{FF2B5EF4-FFF2-40B4-BE49-F238E27FC236}">
              <a16:creationId xmlns:a16="http://schemas.microsoft.com/office/drawing/2014/main" id="{B51C41ED-AE22-4AA2-96F0-ED843D94C94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155993</xdr:rowOff>
    </xdr:from>
    <xdr:to>
      <xdr:col>116</xdr:col>
      <xdr:colOff>114300</xdr:colOff>
      <xdr:row>42</xdr:row>
      <xdr:rowOff>86143</xdr:rowOff>
    </xdr:to>
    <xdr:sp macro="" textlink="">
      <xdr:nvSpPr>
        <xdr:cNvPr id="599" name="楕円 598">
          <a:extLst>
            <a:ext uri="{FF2B5EF4-FFF2-40B4-BE49-F238E27FC236}">
              <a16:creationId xmlns:a16="http://schemas.microsoft.com/office/drawing/2014/main" id="{A186A7FD-0F7A-4133-9D81-54E3E9D0622D}"/>
            </a:ext>
          </a:extLst>
        </xdr:cNvPr>
        <xdr:cNvSpPr/>
      </xdr:nvSpPr>
      <xdr:spPr>
        <a:xfrm>
          <a:off x="22110700" y="71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70920</xdr:rowOff>
    </xdr:from>
    <xdr:ext cx="534377" cy="259045"/>
    <xdr:sp macro="" textlink="">
      <xdr:nvSpPr>
        <xdr:cNvPr id="600" name="【一般廃棄物処理施設】&#10;一人当たり有形固定資産（償却資産）額該当値テキスト">
          <a:extLst>
            <a:ext uri="{FF2B5EF4-FFF2-40B4-BE49-F238E27FC236}">
              <a16:creationId xmlns:a16="http://schemas.microsoft.com/office/drawing/2014/main" id="{BE223BD7-AA2F-427A-B230-6AD1956049D9}"/>
            </a:ext>
          </a:extLst>
        </xdr:cNvPr>
        <xdr:cNvSpPr txBox="1"/>
      </xdr:nvSpPr>
      <xdr:spPr>
        <a:xfrm>
          <a:off x="22199600" y="710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156656</xdr:rowOff>
    </xdr:from>
    <xdr:to>
      <xdr:col>112</xdr:col>
      <xdr:colOff>38100</xdr:colOff>
      <xdr:row>42</xdr:row>
      <xdr:rowOff>86806</xdr:rowOff>
    </xdr:to>
    <xdr:sp macro="" textlink="">
      <xdr:nvSpPr>
        <xdr:cNvPr id="601" name="楕円 600">
          <a:extLst>
            <a:ext uri="{FF2B5EF4-FFF2-40B4-BE49-F238E27FC236}">
              <a16:creationId xmlns:a16="http://schemas.microsoft.com/office/drawing/2014/main" id="{B1FF19F7-C4E4-42A1-AAE1-4C31AD91E4F4}"/>
            </a:ext>
          </a:extLst>
        </xdr:cNvPr>
        <xdr:cNvSpPr/>
      </xdr:nvSpPr>
      <xdr:spPr>
        <a:xfrm>
          <a:off x="21272500" y="71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35343</xdr:rowOff>
    </xdr:from>
    <xdr:to>
      <xdr:col>116</xdr:col>
      <xdr:colOff>63500</xdr:colOff>
      <xdr:row>42</xdr:row>
      <xdr:rowOff>36006</xdr:rowOff>
    </xdr:to>
    <xdr:cxnSp macro="">
      <xdr:nvCxnSpPr>
        <xdr:cNvPr id="602" name="直線コネクタ 601">
          <a:extLst>
            <a:ext uri="{FF2B5EF4-FFF2-40B4-BE49-F238E27FC236}">
              <a16:creationId xmlns:a16="http://schemas.microsoft.com/office/drawing/2014/main" id="{12097D79-F070-4158-B731-BACEA5C948DC}"/>
            </a:ext>
          </a:extLst>
        </xdr:cNvPr>
        <xdr:cNvCxnSpPr/>
      </xdr:nvCxnSpPr>
      <xdr:spPr>
        <a:xfrm flipV="1">
          <a:off x="21323300" y="7236243"/>
          <a:ext cx="8382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157374</xdr:rowOff>
    </xdr:from>
    <xdr:to>
      <xdr:col>107</xdr:col>
      <xdr:colOff>101600</xdr:colOff>
      <xdr:row>42</xdr:row>
      <xdr:rowOff>87524</xdr:rowOff>
    </xdr:to>
    <xdr:sp macro="" textlink="">
      <xdr:nvSpPr>
        <xdr:cNvPr id="603" name="楕円 602">
          <a:extLst>
            <a:ext uri="{FF2B5EF4-FFF2-40B4-BE49-F238E27FC236}">
              <a16:creationId xmlns:a16="http://schemas.microsoft.com/office/drawing/2014/main" id="{B12A5E8C-50A7-4A10-8626-C66F4B975287}"/>
            </a:ext>
          </a:extLst>
        </xdr:cNvPr>
        <xdr:cNvSpPr/>
      </xdr:nvSpPr>
      <xdr:spPr>
        <a:xfrm>
          <a:off x="20383500" y="718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36006</xdr:rowOff>
    </xdr:from>
    <xdr:to>
      <xdr:col>111</xdr:col>
      <xdr:colOff>177800</xdr:colOff>
      <xdr:row>42</xdr:row>
      <xdr:rowOff>36724</xdr:rowOff>
    </xdr:to>
    <xdr:cxnSp macro="">
      <xdr:nvCxnSpPr>
        <xdr:cNvPr id="604" name="直線コネクタ 603">
          <a:extLst>
            <a:ext uri="{FF2B5EF4-FFF2-40B4-BE49-F238E27FC236}">
              <a16:creationId xmlns:a16="http://schemas.microsoft.com/office/drawing/2014/main" id="{F76B14FE-A7E1-417C-86FD-A80D61761E0F}"/>
            </a:ext>
          </a:extLst>
        </xdr:cNvPr>
        <xdr:cNvCxnSpPr/>
      </xdr:nvCxnSpPr>
      <xdr:spPr>
        <a:xfrm flipV="1">
          <a:off x="20434300" y="7236906"/>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159350</xdr:rowOff>
    </xdr:from>
    <xdr:to>
      <xdr:col>102</xdr:col>
      <xdr:colOff>165100</xdr:colOff>
      <xdr:row>42</xdr:row>
      <xdr:rowOff>89500</xdr:rowOff>
    </xdr:to>
    <xdr:sp macro="" textlink="">
      <xdr:nvSpPr>
        <xdr:cNvPr id="605" name="楕円 604">
          <a:extLst>
            <a:ext uri="{FF2B5EF4-FFF2-40B4-BE49-F238E27FC236}">
              <a16:creationId xmlns:a16="http://schemas.microsoft.com/office/drawing/2014/main" id="{E24C5956-FB02-45D0-8899-2226E7AB8A5F}"/>
            </a:ext>
          </a:extLst>
        </xdr:cNvPr>
        <xdr:cNvSpPr/>
      </xdr:nvSpPr>
      <xdr:spPr>
        <a:xfrm>
          <a:off x="19494500" y="718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36724</xdr:rowOff>
    </xdr:from>
    <xdr:to>
      <xdr:col>107</xdr:col>
      <xdr:colOff>50800</xdr:colOff>
      <xdr:row>42</xdr:row>
      <xdr:rowOff>38700</xdr:rowOff>
    </xdr:to>
    <xdr:cxnSp macro="">
      <xdr:nvCxnSpPr>
        <xdr:cNvPr id="606" name="直線コネクタ 605">
          <a:extLst>
            <a:ext uri="{FF2B5EF4-FFF2-40B4-BE49-F238E27FC236}">
              <a16:creationId xmlns:a16="http://schemas.microsoft.com/office/drawing/2014/main" id="{A71998E7-FE60-4083-9CD9-5E67E5A33BA1}"/>
            </a:ext>
          </a:extLst>
        </xdr:cNvPr>
        <xdr:cNvCxnSpPr/>
      </xdr:nvCxnSpPr>
      <xdr:spPr>
        <a:xfrm flipV="1">
          <a:off x="19545300" y="7237624"/>
          <a:ext cx="8890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155333</xdr:rowOff>
    </xdr:from>
    <xdr:to>
      <xdr:col>98</xdr:col>
      <xdr:colOff>38100</xdr:colOff>
      <xdr:row>42</xdr:row>
      <xdr:rowOff>85483</xdr:rowOff>
    </xdr:to>
    <xdr:sp macro="" textlink="">
      <xdr:nvSpPr>
        <xdr:cNvPr id="607" name="楕円 606">
          <a:extLst>
            <a:ext uri="{FF2B5EF4-FFF2-40B4-BE49-F238E27FC236}">
              <a16:creationId xmlns:a16="http://schemas.microsoft.com/office/drawing/2014/main" id="{418ED01B-607A-42EA-A17A-3B483FD76021}"/>
            </a:ext>
          </a:extLst>
        </xdr:cNvPr>
        <xdr:cNvSpPr/>
      </xdr:nvSpPr>
      <xdr:spPr>
        <a:xfrm>
          <a:off x="18605500" y="718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34683</xdr:rowOff>
    </xdr:from>
    <xdr:to>
      <xdr:col>102</xdr:col>
      <xdr:colOff>114300</xdr:colOff>
      <xdr:row>42</xdr:row>
      <xdr:rowOff>38700</xdr:rowOff>
    </xdr:to>
    <xdr:cxnSp macro="">
      <xdr:nvCxnSpPr>
        <xdr:cNvPr id="608" name="直線コネクタ 607">
          <a:extLst>
            <a:ext uri="{FF2B5EF4-FFF2-40B4-BE49-F238E27FC236}">
              <a16:creationId xmlns:a16="http://schemas.microsoft.com/office/drawing/2014/main" id="{2FEEE220-6BA2-486D-8655-AF4393D9C6B7}"/>
            </a:ext>
          </a:extLst>
        </xdr:cNvPr>
        <xdr:cNvCxnSpPr/>
      </xdr:nvCxnSpPr>
      <xdr:spPr>
        <a:xfrm>
          <a:off x="18656300" y="7235583"/>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9" name="n_1aveValue【一般廃棄物処理施設】&#10;一人当たり有形固定資産（償却資産）額">
          <a:extLst>
            <a:ext uri="{FF2B5EF4-FFF2-40B4-BE49-F238E27FC236}">
              <a16:creationId xmlns:a16="http://schemas.microsoft.com/office/drawing/2014/main" id="{FAF40BB6-C3A2-4892-A318-66B40298CC47}"/>
            </a:ext>
          </a:extLst>
        </xdr:cNvPr>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10" name="n_2aveValue【一般廃棄物処理施設】&#10;一人当たり有形固定資産（償却資産）額">
          <a:extLst>
            <a:ext uri="{FF2B5EF4-FFF2-40B4-BE49-F238E27FC236}">
              <a16:creationId xmlns:a16="http://schemas.microsoft.com/office/drawing/2014/main" id="{532CCDCE-CAF2-4F1C-AF18-A70F9484201A}"/>
            </a:ext>
          </a:extLst>
        </xdr:cNvPr>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31621</xdr:rowOff>
    </xdr:from>
    <xdr:ext cx="534377" cy="259045"/>
    <xdr:sp macro="" textlink="">
      <xdr:nvSpPr>
        <xdr:cNvPr id="611" name="n_3aveValue【一般廃棄物処理施設】&#10;一人当たり有形固定資産（償却資産）額">
          <a:extLst>
            <a:ext uri="{FF2B5EF4-FFF2-40B4-BE49-F238E27FC236}">
              <a16:creationId xmlns:a16="http://schemas.microsoft.com/office/drawing/2014/main" id="{FF0DA78D-5C7A-4F51-ACC5-99C851E9C3B0}"/>
            </a:ext>
          </a:extLst>
        </xdr:cNvPr>
        <xdr:cNvSpPr txBox="1"/>
      </xdr:nvSpPr>
      <xdr:spPr>
        <a:xfrm>
          <a:off x="19278111" y="67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29776</xdr:rowOff>
    </xdr:from>
    <xdr:ext cx="534377" cy="259045"/>
    <xdr:sp macro="" textlink="">
      <xdr:nvSpPr>
        <xdr:cNvPr id="612" name="n_4aveValue【一般廃棄物処理施設】&#10;一人当たり有形固定資産（償却資産）額">
          <a:extLst>
            <a:ext uri="{FF2B5EF4-FFF2-40B4-BE49-F238E27FC236}">
              <a16:creationId xmlns:a16="http://schemas.microsoft.com/office/drawing/2014/main" id="{5F507325-6028-4D0F-B848-3C4BAA009CF6}"/>
            </a:ext>
          </a:extLst>
        </xdr:cNvPr>
        <xdr:cNvSpPr txBox="1"/>
      </xdr:nvSpPr>
      <xdr:spPr>
        <a:xfrm>
          <a:off x="18389111" y="671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77933</xdr:rowOff>
    </xdr:from>
    <xdr:ext cx="534377" cy="259045"/>
    <xdr:sp macro="" textlink="">
      <xdr:nvSpPr>
        <xdr:cNvPr id="613" name="n_1mainValue【一般廃棄物処理施設】&#10;一人当たり有形固定資産（償却資産）額">
          <a:extLst>
            <a:ext uri="{FF2B5EF4-FFF2-40B4-BE49-F238E27FC236}">
              <a16:creationId xmlns:a16="http://schemas.microsoft.com/office/drawing/2014/main" id="{6513F686-3E7B-4589-9B9E-0BA15ED98915}"/>
            </a:ext>
          </a:extLst>
        </xdr:cNvPr>
        <xdr:cNvSpPr txBox="1"/>
      </xdr:nvSpPr>
      <xdr:spPr>
        <a:xfrm>
          <a:off x="21043411" y="72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78651</xdr:rowOff>
    </xdr:from>
    <xdr:ext cx="534377" cy="259045"/>
    <xdr:sp macro="" textlink="">
      <xdr:nvSpPr>
        <xdr:cNvPr id="614" name="n_2mainValue【一般廃棄物処理施設】&#10;一人当たり有形固定資産（償却資産）額">
          <a:extLst>
            <a:ext uri="{FF2B5EF4-FFF2-40B4-BE49-F238E27FC236}">
              <a16:creationId xmlns:a16="http://schemas.microsoft.com/office/drawing/2014/main" id="{C032E2A2-C326-4115-88FE-90DA0EDA5D77}"/>
            </a:ext>
          </a:extLst>
        </xdr:cNvPr>
        <xdr:cNvSpPr txBox="1"/>
      </xdr:nvSpPr>
      <xdr:spPr>
        <a:xfrm>
          <a:off x="20167111" y="727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80627</xdr:rowOff>
    </xdr:from>
    <xdr:ext cx="534377" cy="259045"/>
    <xdr:sp macro="" textlink="">
      <xdr:nvSpPr>
        <xdr:cNvPr id="615" name="n_3mainValue【一般廃棄物処理施設】&#10;一人当たり有形固定資産（償却資産）額">
          <a:extLst>
            <a:ext uri="{FF2B5EF4-FFF2-40B4-BE49-F238E27FC236}">
              <a16:creationId xmlns:a16="http://schemas.microsoft.com/office/drawing/2014/main" id="{422958F4-7F38-4AA6-BE77-3624941698DD}"/>
            </a:ext>
          </a:extLst>
        </xdr:cNvPr>
        <xdr:cNvSpPr txBox="1"/>
      </xdr:nvSpPr>
      <xdr:spPr>
        <a:xfrm>
          <a:off x="19278111" y="728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76610</xdr:rowOff>
    </xdr:from>
    <xdr:ext cx="534377" cy="259045"/>
    <xdr:sp macro="" textlink="">
      <xdr:nvSpPr>
        <xdr:cNvPr id="616" name="n_4mainValue【一般廃棄物処理施設】&#10;一人当たり有形固定資産（償却資産）額">
          <a:extLst>
            <a:ext uri="{FF2B5EF4-FFF2-40B4-BE49-F238E27FC236}">
              <a16:creationId xmlns:a16="http://schemas.microsoft.com/office/drawing/2014/main" id="{FB9FA777-5E6C-4BC6-9080-AEBE2256DE01}"/>
            </a:ext>
          </a:extLst>
        </xdr:cNvPr>
        <xdr:cNvSpPr txBox="1"/>
      </xdr:nvSpPr>
      <xdr:spPr>
        <a:xfrm>
          <a:off x="18389111" y="727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7" name="正方形/長方形 616">
          <a:extLst>
            <a:ext uri="{FF2B5EF4-FFF2-40B4-BE49-F238E27FC236}">
              <a16:creationId xmlns:a16="http://schemas.microsoft.com/office/drawing/2014/main" id="{757B6790-C9E6-415E-866B-2B9D2B14E3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8" name="正方形/長方形 617">
          <a:extLst>
            <a:ext uri="{FF2B5EF4-FFF2-40B4-BE49-F238E27FC236}">
              <a16:creationId xmlns:a16="http://schemas.microsoft.com/office/drawing/2014/main" id="{898A432F-2ED1-4218-BDC0-037EF409C9F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9" name="正方形/長方形 618">
          <a:extLst>
            <a:ext uri="{FF2B5EF4-FFF2-40B4-BE49-F238E27FC236}">
              <a16:creationId xmlns:a16="http://schemas.microsoft.com/office/drawing/2014/main" id="{77F9747C-9CE5-4C02-86BE-350312C60C6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0" name="正方形/長方形 619">
          <a:extLst>
            <a:ext uri="{FF2B5EF4-FFF2-40B4-BE49-F238E27FC236}">
              <a16:creationId xmlns:a16="http://schemas.microsoft.com/office/drawing/2014/main" id="{561BBFAE-90E9-424B-8FD5-991E8D0FBB9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1" name="正方形/長方形 620">
          <a:extLst>
            <a:ext uri="{FF2B5EF4-FFF2-40B4-BE49-F238E27FC236}">
              <a16:creationId xmlns:a16="http://schemas.microsoft.com/office/drawing/2014/main" id="{5F328C3F-0E41-4855-9F9A-CE253FD6691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2" name="正方形/長方形 621">
          <a:extLst>
            <a:ext uri="{FF2B5EF4-FFF2-40B4-BE49-F238E27FC236}">
              <a16:creationId xmlns:a16="http://schemas.microsoft.com/office/drawing/2014/main" id="{F0B1FA55-D625-45F3-900D-7A892EEADB5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3" name="正方形/長方形 622">
          <a:extLst>
            <a:ext uri="{FF2B5EF4-FFF2-40B4-BE49-F238E27FC236}">
              <a16:creationId xmlns:a16="http://schemas.microsoft.com/office/drawing/2014/main" id="{6E64F431-99A1-4772-B31D-C4F3B7335A5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正方形/長方形 623">
          <a:extLst>
            <a:ext uri="{FF2B5EF4-FFF2-40B4-BE49-F238E27FC236}">
              <a16:creationId xmlns:a16="http://schemas.microsoft.com/office/drawing/2014/main" id="{49FF12DE-AB64-40BD-8FF2-3B60DFA924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5" name="テキスト ボックス 624">
          <a:extLst>
            <a:ext uri="{FF2B5EF4-FFF2-40B4-BE49-F238E27FC236}">
              <a16:creationId xmlns:a16="http://schemas.microsoft.com/office/drawing/2014/main" id="{715C9C5C-B771-4292-BD52-576D6F1C5AB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6" name="直線コネクタ 625">
          <a:extLst>
            <a:ext uri="{FF2B5EF4-FFF2-40B4-BE49-F238E27FC236}">
              <a16:creationId xmlns:a16="http://schemas.microsoft.com/office/drawing/2014/main" id="{0C59CFC3-D4B4-4354-8461-53E26878371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7" name="テキスト ボックス 626">
          <a:extLst>
            <a:ext uri="{FF2B5EF4-FFF2-40B4-BE49-F238E27FC236}">
              <a16:creationId xmlns:a16="http://schemas.microsoft.com/office/drawing/2014/main" id="{52A7D7C8-1E22-4535-AACA-8D215ABC4F5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8" name="直線コネクタ 627">
          <a:extLst>
            <a:ext uri="{FF2B5EF4-FFF2-40B4-BE49-F238E27FC236}">
              <a16:creationId xmlns:a16="http://schemas.microsoft.com/office/drawing/2014/main" id="{76C13107-5979-4C6A-A66A-A816F3AD866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9" name="テキスト ボックス 628">
          <a:extLst>
            <a:ext uri="{FF2B5EF4-FFF2-40B4-BE49-F238E27FC236}">
              <a16:creationId xmlns:a16="http://schemas.microsoft.com/office/drawing/2014/main" id="{0F80D4B9-C70E-4884-9DDD-9DB795F5A30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30" name="直線コネクタ 629">
          <a:extLst>
            <a:ext uri="{FF2B5EF4-FFF2-40B4-BE49-F238E27FC236}">
              <a16:creationId xmlns:a16="http://schemas.microsoft.com/office/drawing/2014/main" id="{AF53A0D2-47EF-45C0-923A-02FD9702991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1" name="テキスト ボックス 630">
          <a:extLst>
            <a:ext uri="{FF2B5EF4-FFF2-40B4-BE49-F238E27FC236}">
              <a16:creationId xmlns:a16="http://schemas.microsoft.com/office/drawing/2014/main" id="{8AB99C5F-0613-4552-B10F-EC22C7D4C7C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2" name="直線コネクタ 631">
          <a:extLst>
            <a:ext uri="{FF2B5EF4-FFF2-40B4-BE49-F238E27FC236}">
              <a16:creationId xmlns:a16="http://schemas.microsoft.com/office/drawing/2014/main" id="{0B4D7FEB-CD0D-49D1-A82D-EBF25C6C96E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3" name="テキスト ボックス 632">
          <a:extLst>
            <a:ext uri="{FF2B5EF4-FFF2-40B4-BE49-F238E27FC236}">
              <a16:creationId xmlns:a16="http://schemas.microsoft.com/office/drawing/2014/main" id="{B1C08C91-0B21-46BB-B1E0-3B3A16467D4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4" name="直線コネクタ 633">
          <a:extLst>
            <a:ext uri="{FF2B5EF4-FFF2-40B4-BE49-F238E27FC236}">
              <a16:creationId xmlns:a16="http://schemas.microsoft.com/office/drawing/2014/main" id="{BBA44B30-906C-47F6-BC43-55218F1478D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5" name="テキスト ボックス 634">
          <a:extLst>
            <a:ext uri="{FF2B5EF4-FFF2-40B4-BE49-F238E27FC236}">
              <a16:creationId xmlns:a16="http://schemas.microsoft.com/office/drawing/2014/main" id="{46DBE82F-0615-435D-91BC-06D166AE6CE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6" name="直線コネクタ 635">
          <a:extLst>
            <a:ext uri="{FF2B5EF4-FFF2-40B4-BE49-F238E27FC236}">
              <a16:creationId xmlns:a16="http://schemas.microsoft.com/office/drawing/2014/main" id="{C604E48D-94A5-4D91-B3A1-1D53463C0C3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7" name="テキスト ボックス 636">
          <a:extLst>
            <a:ext uri="{FF2B5EF4-FFF2-40B4-BE49-F238E27FC236}">
              <a16:creationId xmlns:a16="http://schemas.microsoft.com/office/drawing/2014/main" id="{7625ABDC-AF2B-4374-8D37-94E00126F5A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8" name="直線コネクタ 637">
          <a:extLst>
            <a:ext uri="{FF2B5EF4-FFF2-40B4-BE49-F238E27FC236}">
              <a16:creationId xmlns:a16="http://schemas.microsoft.com/office/drawing/2014/main" id="{514BAA70-23C6-4740-BD22-2604FE2F210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9" name="テキスト ボックス 638">
          <a:extLst>
            <a:ext uri="{FF2B5EF4-FFF2-40B4-BE49-F238E27FC236}">
              <a16:creationId xmlns:a16="http://schemas.microsoft.com/office/drawing/2014/main" id="{DDC8AAEE-7089-4E24-8516-A4339E42362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40" name="直線コネクタ 639">
          <a:extLst>
            <a:ext uri="{FF2B5EF4-FFF2-40B4-BE49-F238E27FC236}">
              <a16:creationId xmlns:a16="http://schemas.microsoft.com/office/drawing/2014/main" id="{1F8D923E-711A-4A3B-B0E4-5EE5EBE82B7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1" name="【保健センター・保健所】&#10;有形固定資産減価償却率グラフ枠">
          <a:extLst>
            <a:ext uri="{FF2B5EF4-FFF2-40B4-BE49-F238E27FC236}">
              <a16:creationId xmlns:a16="http://schemas.microsoft.com/office/drawing/2014/main" id="{FDE7E751-46BA-49AB-B345-C85B1D2E7F6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2" name="直線コネクタ 641">
          <a:extLst>
            <a:ext uri="{FF2B5EF4-FFF2-40B4-BE49-F238E27FC236}">
              <a16:creationId xmlns:a16="http://schemas.microsoft.com/office/drawing/2014/main" id="{6C674696-7391-4504-AC11-86327362BBAA}"/>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3" name="【保健センター・保健所】&#10;有形固定資産減価償却率最小値テキスト">
          <a:extLst>
            <a:ext uri="{FF2B5EF4-FFF2-40B4-BE49-F238E27FC236}">
              <a16:creationId xmlns:a16="http://schemas.microsoft.com/office/drawing/2014/main" id="{CD276AA6-F59D-4A9D-AA0B-58FE6EF8063C}"/>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4" name="直線コネクタ 643">
          <a:extLst>
            <a:ext uri="{FF2B5EF4-FFF2-40B4-BE49-F238E27FC236}">
              <a16:creationId xmlns:a16="http://schemas.microsoft.com/office/drawing/2014/main" id="{796EBB2E-C315-45E3-A92C-8A2A126E1776}"/>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5" name="【保健センター・保健所】&#10;有形固定資産減価償却率最大値テキスト">
          <a:extLst>
            <a:ext uri="{FF2B5EF4-FFF2-40B4-BE49-F238E27FC236}">
              <a16:creationId xmlns:a16="http://schemas.microsoft.com/office/drawing/2014/main" id="{1350EDA6-0BF8-4A5E-8F5E-E74B7CBCAE32}"/>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6" name="直線コネクタ 645">
          <a:extLst>
            <a:ext uri="{FF2B5EF4-FFF2-40B4-BE49-F238E27FC236}">
              <a16:creationId xmlns:a16="http://schemas.microsoft.com/office/drawing/2014/main" id="{F80FD95C-C14B-439C-9814-543E8FA2BA6A}"/>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647" name="【保健センター・保健所】&#10;有形固定資産減価償却率平均値テキスト">
          <a:extLst>
            <a:ext uri="{FF2B5EF4-FFF2-40B4-BE49-F238E27FC236}">
              <a16:creationId xmlns:a16="http://schemas.microsoft.com/office/drawing/2014/main" id="{5599101C-3EC7-45BB-91E5-607148A88C60}"/>
            </a:ext>
          </a:extLst>
        </xdr:cNvPr>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8" name="フローチャート: 判断 647">
          <a:extLst>
            <a:ext uri="{FF2B5EF4-FFF2-40B4-BE49-F238E27FC236}">
              <a16:creationId xmlns:a16="http://schemas.microsoft.com/office/drawing/2014/main" id="{97762CDF-2050-4254-858C-BED1DBF21D42}"/>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9" name="フローチャート: 判断 648">
          <a:extLst>
            <a:ext uri="{FF2B5EF4-FFF2-40B4-BE49-F238E27FC236}">
              <a16:creationId xmlns:a16="http://schemas.microsoft.com/office/drawing/2014/main" id="{35494DDE-253B-46E8-A56B-7CF43174118A}"/>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50" name="フローチャート: 判断 649">
          <a:extLst>
            <a:ext uri="{FF2B5EF4-FFF2-40B4-BE49-F238E27FC236}">
              <a16:creationId xmlns:a16="http://schemas.microsoft.com/office/drawing/2014/main" id="{0BC6B850-9281-4B8B-9A53-B50F3CD472A3}"/>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51" name="フローチャート: 判断 650">
          <a:extLst>
            <a:ext uri="{FF2B5EF4-FFF2-40B4-BE49-F238E27FC236}">
              <a16:creationId xmlns:a16="http://schemas.microsoft.com/office/drawing/2014/main" id="{4240485E-8699-4C79-9E18-618F95361733}"/>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52" name="フローチャート: 判断 651">
          <a:extLst>
            <a:ext uri="{FF2B5EF4-FFF2-40B4-BE49-F238E27FC236}">
              <a16:creationId xmlns:a16="http://schemas.microsoft.com/office/drawing/2014/main" id="{1AD2BA91-515D-49CB-84DB-F01A5EC89AC3}"/>
            </a:ext>
          </a:extLst>
        </xdr:cNvPr>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E571C0C7-0287-4528-B62E-19F018CABF0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EDAB2310-67EC-4DA7-86A3-F2F91A3CABA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342064A4-2CD3-4C8A-90E3-68BA377859C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CA7916F8-4340-4EE5-8120-BD50C9312C9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01EEB7F0-EC0D-409B-8E43-F17923C93B4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658" name="楕円 657">
          <a:extLst>
            <a:ext uri="{FF2B5EF4-FFF2-40B4-BE49-F238E27FC236}">
              <a16:creationId xmlns:a16="http://schemas.microsoft.com/office/drawing/2014/main" id="{5F45B561-5B89-43E7-A49F-5EC36830E95F}"/>
            </a:ext>
          </a:extLst>
        </xdr:cNvPr>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659" name="【保健センター・保健所】&#10;有形固定資産減価償却率該当値テキスト">
          <a:extLst>
            <a:ext uri="{FF2B5EF4-FFF2-40B4-BE49-F238E27FC236}">
              <a16:creationId xmlns:a16="http://schemas.microsoft.com/office/drawing/2014/main" id="{E7C30A8A-AAE9-4015-88E6-FE23C085C711}"/>
            </a:ext>
          </a:extLst>
        </xdr:cNvPr>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169635</xdr:rowOff>
    </xdr:from>
    <xdr:to>
      <xdr:col>81</xdr:col>
      <xdr:colOff>101600</xdr:colOff>
      <xdr:row>62</xdr:row>
      <xdr:rowOff>99785</xdr:rowOff>
    </xdr:to>
    <xdr:sp macro="" textlink="">
      <xdr:nvSpPr>
        <xdr:cNvPr id="660" name="楕円 659">
          <a:extLst>
            <a:ext uri="{FF2B5EF4-FFF2-40B4-BE49-F238E27FC236}">
              <a16:creationId xmlns:a16="http://schemas.microsoft.com/office/drawing/2014/main" id="{90C0FBD9-6D57-4D82-9AC7-57A07ADDE2BA}"/>
            </a:ext>
          </a:extLst>
        </xdr:cNvPr>
        <xdr:cNvSpPr/>
      </xdr:nvSpPr>
      <xdr:spPr>
        <a:xfrm>
          <a:off x="15430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48985</xdr:rowOff>
    </xdr:from>
    <xdr:to>
      <xdr:col>85</xdr:col>
      <xdr:colOff>127000</xdr:colOff>
      <xdr:row>62</xdr:row>
      <xdr:rowOff>81643</xdr:rowOff>
    </xdr:to>
    <xdr:cxnSp macro="">
      <xdr:nvCxnSpPr>
        <xdr:cNvPr id="661" name="直線コネクタ 660">
          <a:extLst>
            <a:ext uri="{FF2B5EF4-FFF2-40B4-BE49-F238E27FC236}">
              <a16:creationId xmlns:a16="http://schemas.microsoft.com/office/drawing/2014/main" id="{4B111EE1-D02E-4EC2-95E6-898E46349CE2}"/>
            </a:ext>
          </a:extLst>
        </xdr:cNvPr>
        <xdr:cNvCxnSpPr/>
      </xdr:nvCxnSpPr>
      <xdr:spPr>
        <a:xfrm>
          <a:off x="15481300" y="1067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136978</xdr:rowOff>
    </xdr:from>
    <xdr:to>
      <xdr:col>76</xdr:col>
      <xdr:colOff>165100</xdr:colOff>
      <xdr:row>62</xdr:row>
      <xdr:rowOff>67128</xdr:rowOff>
    </xdr:to>
    <xdr:sp macro="" textlink="">
      <xdr:nvSpPr>
        <xdr:cNvPr id="662" name="楕円 661">
          <a:extLst>
            <a:ext uri="{FF2B5EF4-FFF2-40B4-BE49-F238E27FC236}">
              <a16:creationId xmlns:a16="http://schemas.microsoft.com/office/drawing/2014/main" id="{4A381FE2-0206-4A2E-B7A5-50859978190B}"/>
            </a:ext>
          </a:extLst>
        </xdr:cNvPr>
        <xdr:cNvSpPr/>
      </xdr:nvSpPr>
      <xdr:spPr>
        <a:xfrm>
          <a:off x="14541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48985</xdr:rowOff>
    </xdr:to>
    <xdr:cxnSp macro="">
      <xdr:nvCxnSpPr>
        <xdr:cNvPr id="663" name="直線コネクタ 662">
          <a:extLst>
            <a:ext uri="{FF2B5EF4-FFF2-40B4-BE49-F238E27FC236}">
              <a16:creationId xmlns:a16="http://schemas.microsoft.com/office/drawing/2014/main" id="{E2A6541C-F57B-47A5-A029-E1DA2F1565BB}"/>
            </a:ext>
          </a:extLst>
        </xdr:cNvPr>
        <xdr:cNvCxnSpPr/>
      </xdr:nvCxnSpPr>
      <xdr:spPr>
        <a:xfrm>
          <a:off x="14592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664" name="楕円 663">
          <a:extLst>
            <a:ext uri="{FF2B5EF4-FFF2-40B4-BE49-F238E27FC236}">
              <a16:creationId xmlns:a16="http://schemas.microsoft.com/office/drawing/2014/main" id="{BE218784-1AEE-4C29-BADC-23B0DA767D1E}"/>
            </a:ext>
          </a:extLst>
        </xdr:cNvPr>
        <xdr:cNvSpPr/>
      </xdr:nvSpPr>
      <xdr:spPr>
        <a:xfrm>
          <a:off x="1365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155122</xdr:rowOff>
    </xdr:from>
    <xdr:to>
      <xdr:col>76</xdr:col>
      <xdr:colOff>114300</xdr:colOff>
      <xdr:row>62</xdr:row>
      <xdr:rowOff>16328</xdr:rowOff>
    </xdr:to>
    <xdr:cxnSp macro="">
      <xdr:nvCxnSpPr>
        <xdr:cNvPr id="665" name="直線コネクタ 664">
          <a:extLst>
            <a:ext uri="{FF2B5EF4-FFF2-40B4-BE49-F238E27FC236}">
              <a16:creationId xmlns:a16="http://schemas.microsoft.com/office/drawing/2014/main" id="{24ABB810-BF27-413F-9607-305A546AAA02}"/>
            </a:ext>
          </a:extLst>
        </xdr:cNvPr>
        <xdr:cNvCxnSpPr/>
      </xdr:nvCxnSpPr>
      <xdr:spPr>
        <a:xfrm>
          <a:off x="13703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71665</xdr:rowOff>
    </xdr:from>
    <xdr:to>
      <xdr:col>67</xdr:col>
      <xdr:colOff>101600</xdr:colOff>
      <xdr:row>62</xdr:row>
      <xdr:rowOff>1815</xdr:rowOff>
    </xdr:to>
    <xdr:sp macro="" textlink="">
      <xdr:nvSpPr>
        <xdr:cNvPr id="666" name="楕円 665">
          <a:extLst>
            <a:ext uri="{FF2B5EF4-FFF2-40B4-BE49-F238E27FC236}">
              <a16:creationId xmlns:a16="http://schemas.microsoft.com/office/drawing/2014/main" id="{580ABAFE-3BB2-4413-8499-4EB7605AC182}"/>
            </a:ext>
          </a:extLst>
        </xdr:cNvPr>
        <xdr:cNvSpPr/>
      </xdr:nvSpPr>
      <xdr:spPr>
        <a:xfrm>
          <a:off x="1276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122465</xdr:rowOff>
    </xdr:from>
    <xdr:to>
      <xdr:col>71</xdr:col>
      <xdr:colOff>177800</xdr:colOff>
      <xdr:row>61</xdr:row>
      <xdr:rowOff>155122</xdr:rowOff>
    </xdr:to>
    <xdr:cxnSp macro="">
      <xdr:nvCxnSpPr>
        <xdr:cNvPr id="667" name="直線コネクタ 666">
          <a:extLst>
            <a:ext uri="{FF2B5EF4-FFF2-40B4-BE49-F238E27FC236}">
              <a16:creationId xmlns:a16="http://schemas.microsoft.com/office/drawing/2014/main" id="{000F7D25-2BED-4C07-8723-C3266CAC9549}"/>
            </a:ext>
          </a:extLst>
        </xdr:cNvPr>
        <xdr:cNvCxnSpPr/>
      </xdr:nvCxnSpPr>
      <xdr:spPr>
        <a:xfrm>
          <a:off x="12814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68" name="n_1aveValue【保健センター・保健所】&#10;有形固定資産減価償却率">
          <a:extLst>
            <a:ext uri="{FF2B5EF4-FFF2-40B4-BE49-F238E27FC236}">
              <a16:creationId xmlns:a16="http://schemas.microsoft.com/office/drawing/2014/main" id="{7B08CE28-7F02-4A98-B60A-40B05484AEAB}"/>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669" name="n_2aveValue【保健センター・保健所】&#10;有形固定資産減価償却率">
          <a:extLst>
            <a:ext uri="{FF2B5EF4-FFF2-40B4-BE49-F238E27FC236}">
              <a16:creationId xmlns:a16="http://schemas.microsoft.com/office/drawing/2014/main" id="{2E2920F7-83D1-4198-A6A0-5FD7227957AC}"/>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70" name="n_3aveValue【保健センター・保健所】&#10;有形固定資産減価償却率">
          <a:extLst>
            <a:ext uri="{FF2B5EF4-FFF2-40B4-BE49-F238E27FC236}">
              <a16:creationId xmlns:a16="http://schemas.microsoft.com/office/drawing/2014/main" id="{6E559E4E-1BC4-4585-A73E-ED0B4A7C04A6}"/>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71" name="n_4aveValue【保健センター・保健所】&#10;有形固定資産減価償却率">
          <a:extLst>
            <a:ext uri="{FF2B5EF4-FFF2-40B4-BE49-F238E27FC236}">
              <a16:creationId xmlns:a16="http://schemas.microsoft.com/office/drawing/2014/main" id="{EEF3C214-2015-4BDF-BB43-00824DE3D374}"/>
            </a:ext>
          </a:extLst>
        </xdr:cNvPr>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90912</xdr:rowOff>
    </xdr:from>
    <xdr:ext cx="405111" cy="259045"/>
    <xdr:sp macro="" textlink="">
      <xdr:nvSpPr>
        <xdr:cNvPr id="672" name="n_1mainValue【保健センター・保健所】&#10;有形固定資産減価償却率">
          <a:extLst>
            <a:ext uri="{FF2B5EF4-FFF2-40B4-BE49-F238E27FC236}">
              <a16:creationId xmlns:a16="http://schemas.microsoft.com/office/drawing/2014/main" id="{B5E9966E-42F2-4B13-8354-785DF385194D}"/>
            </a:ext>
          </a:extLst>
        </xdr:cNvPr>
        <xdr:cNvSpPr txBox="1"/>
      </xdr:nvSpPr>
      <xdr:spPr>
        <a:xfrm>
          <a:off x="15266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673" name="n_2mainValue【保健センター・保健所】&#10;有形固定資産減価償却率">
          <a:extLst>
            <a:ext uri="{FF2B5EF4-FFF2-40B4-BE49-F238E27FC236}">
              <a16:creationId xmlns:a16="http://schemas.microsoft.com/office/drawing/2014/main" id="{9B4E75EB-152E-4704-90A2-2089F73AB1A1}"/>
            </a:ext>
          </a:extLst>
        </xdr:cNvPr>
        <xdr:cNvSpPr txBox="1"/>
      </xdr:nvSpPr>
      <xdr:spPr>
        <a:xfrm>
          <a:off x="14389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674" name="n_3mainValue【保健センター・保健所】&#10;有形固定資産減価償却率">
          <a:extLst>
            <a:ext uri="{FF2B5EF4-FFF2-40B4-BE49-F238E27FC236}">
              <a16:creationId xmlns:a16="http://schemas.microsoft.com/office/drawing/2014/main" id="{0B9F51C0-5574-401A-9721-FFA78F0D5A75}"/>
            </a:ext>
          </a:extLst>
        </xdr:cNvPr>
        <xdr:cNvSpPr txBox="1"/>
      </xdr:nvSpPr>
      <xdr:spPr>
        <a:xfrm>
          <a:off x="13500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164392</xdr:rowOff>
    </xdr:from>
    <xdr:ext cx="405111" cy="259045"/>
    <xdr:sp macro="" textlink="">
      <xdr:nvSpPr>
        <xdr:cNvPr id="675" name="n_4mainValue【保健センター・保健所】&#10;有形固定資産減価償却率">
          <a:extLst>
            <a:ext uri="{FF2B5EF4-FFF2-40B4-BE49-F238E27FC236}">
              <a16:creationId xmlns:a16="http://schemas.microsoft.com/office/drawing/2014/main" id="{7110CA09-857C-48B3-8AA8-7A48D366D6AE}"/>
            </a:ext>
          </a:extLst>
        </xdr:cNvPr>
        <xdr:cNvSpPr txBox="1"/>
      </xdr:nvSpPr>
      <xdr:spPr>
        <a:xfrm>
          <a:off x="12611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6" name="正方形/長方形 675">
          <a:extLst>
            <a:ext uri="{FF2B5EF4-FFF2-40B4-BE49-F238E27FC236}">
              <a16:creationId xmlns:a16="http://schemas.microsoft.com/office/drawing/2014/main" id="{C95C858D-4ACB-415B-8A53-A312A7B6F5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7" name="正方形/長方形 676">
          <a:extLst>
            <a:ext uri="{FF2B5EF4-FFF2-40B4-BE49-F238E27FC236}">
              <a16:creationId xmlns:a16="http://schemas.microsoft.com/office/drawing/2014/main" id="{CBE73B0D-0532-48D3-8B81-A962D71445C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8" name="正方形/長方形 677">
          <a:extLst>
            <a:ext uri="{FF2B5EF4-FFF2-40B4-BE49-F238E27FC236}">
              <a16:creationId xmlns:a16="http://schemas.microsoft.com/office/drawing/2014/main" id="{FB9302F8-FC75-499D-95C5-FF6C2D60E9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9" name="正方形/長方形 678">
          <a:extLst>
            <a:ext uri="{FF2B5EF4-FFF2-40B4-BE49-F238E27FC236}">
              <a16:creationId xmlns:a16="http://schemas.microsoft.com/office/drawing/2014/main" id="{7088406F-955A-4DDB-B1F7-113C4CED66B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80" name="正方形/長方形 679">
          <a:extLst>
            <a:ext uri="{FF2B5EF4-FFF2-40B4-BE49-F238E27FC236}">
              <a16:creationId xmlns:a16="http://schemas.microsoft.com/office/drawing/2014/main" id="{2C6EA549-48B4-4F93-A4B0-02691289035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1" name="正方形/長方形 680">
          <a:extLst>
            <a:ext uri="{FF2B5EF4-FFF2-40B4-BE49-F238E27FC236}">
              <a16:creationId xmlns:a16="http://schemas.microsoft.com/office/drawing/2014/main" id="{A451A883-A16B-45B6-9AD5-702F375081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2" name="正方形/長方形 681">
          <a:extLst>
            <a:ext uri="{FF2B5EF4-FFF2-40B4-BE49-F238E27FC236}">
              <a16:creationId xmlns:a16="http://schemas.microsoft.com/office/drawing/2014/main" id="{571CB10A-ED46-4B60-92F5-90716A8A262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3" name="正方形/長方形 682">
          <a:extLst>
            <a:ext uri="{FF2B5EF4-FFF2-40B4-BE49-F238E27FC236}">
              <a16:creationId xmlns:a16="http://schemas.microsoft.com/office/drawing/2014/main" id="{BBBD6B21-F8AF-4624-A865-C20C2B76A34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4" name="テキスト ボックス 683">
          <a:extLst>
            <a:ext uri="{FF2B5EF4-FFF2-40B4-BE49-F238E27FC236}">
              <a16:creationId xmlns:a16="http://schemas.microsoft.com/office/drawing/2014/main" id="{8572F277-491D-46F2-9EFF-65F575789D4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5" name="直線コネクタ 684">
          <a:extLst>
            <a:ext uri="{FF2B5EF4-FFF2-40B4-BE49-F238E27FC236}">
              <a16:creationId xmlns:a16="http://schemas.microsoft.com/office/drawing/2014/main" id="{58E0CD48-626C-459C-A71F-CBA880B5280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6" name="直線コネクタ 685">
          <a:extLst>
            <a:ext uri="{FF2B5EF4-FFF2-40B4-BE49-F238E27FC236}">
              <a16:creationId xmlns:a16="http://schemas.microsoft.com/office/drawing/2014/main" id="{D95957E3-9339-4260-B1F4-5E451635826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7" name="テキスト ボックス 686">
          <a:extLst>
            <a:ext uri="{FF2B5EF4-FFF2-40B4-BE49-F238E27FC236}">
              <a16:creationId xmlns:a16="http://schemas.microsoft.com/office/drawing/2014/main" id="{29882165-0013-4344-8F86-CDF4B943275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8" name="直線コネクタ 687">
          <a:extLst>
            <a:ext uri="{FF2B5EF4-FFF2-40B4-BE49-F238E27FC236}">
              <a16:creationId xmlns:a16="http://schemas.microsoft.com/office/drawing/2014/main" id="{4A7DA3B4-2CA8-40B5-8FDB-A5B75CBBF76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9" name="テキスト ボックス 688">
          <a:extLst>
            <a:ext uri="{FF2B5EF4-FFF2-40B4-BE49-F238E27FC236}">
              <a16:creationId xmlns:a16="http://schemas.microsoft.com/office/drawing/2014/main" id="{EE4BBFE3-6E66-48C2-B09A-C4477C7531E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90" name="直線コネクタ 689">
          <a:extLst>
            <a:ext uri="{FF2B5EF4-FFF2-40B4-BE49-F238E27FC236}">
              <a16:creationId xmlns:a16="http://schemas.microsoft.com/office/drawing/2014/main" id="{ABD8E0BB-D0E4-426E-BF5F-2C5FEB8E67E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1" name="テキスト ボックス 690">
          <a:extLst>
            <a:ext uri="{FF2B5EF4-FFF2-40B4-BE49-F238E27FC236}">
              <a16:creationId xmlns:a16="http://schemas.microsoft.com/office/drawing/2014/main" id="{5A293DE1-D462-4414-818A-C6837023595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2" name="直線コネクタ 691">
          <a:extLst>
            <a:ext uri="{FF2B5EF4-FFF2-40B4-BE49-F238E27FC236}">
              <a16:creationId xmlns:a16="http://schemas.microsoft.com/office/drawing/2014/main" id="{15833E9E-CFBF-4D6B-BE22-A727E558A36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3" name="テキスト ボックス 692">
          <a:extLst>
            <a:ext uri="{FF2B5EF4-FFF2-40B4-BE49-F238E27FC236}">
              <a16:creationId xmlns:a16="http://schemas.microsoft.com/office/drawing/2014/main" id="{E246AE95-1076-4904-AEAF-B9C3C932985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4" name="直線コネクタ 693">
          <a:extLst>
            <a:ext uri="{FF2B5EF4-FFF2-40B4-BE49-F238E27FC236}">
              <a16:creationId xmlns:a16="http://schemas.microsoft.com/office/drawing/2014/main" id="{53BBB440-6A3E-429B-B36F-8EF67A51CCC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5" name="テキスト ボックス 694">
          <a:extLst>
            <a:ext uri="{FF2B5EF4-FFF2-40B4-BE49-F238E27FC236}">
              <a16:creationId xmlns:a16="http://schemas.microsoft.com/office/drawing/2014/main" id="{50A222D2-1BA3-4BE0-8737-191F1EF62FD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6" name="直線コネクタ 695">
          <a:extLst>
            <a:ext uri="{FF2B5EF4-FFF2-40B4-BE49-F238E27FC236}">
              <a16:creationId xmlns:a16="http://schemas.microsoft.com/office/drawing/2014/main" id="{37515378-7730-435C-A4C3-297F3214D8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7" name="テキスト ボックス 696">
          <a:extLst>
            <a:ext uri="{FF2B5EF4-FFF2-40B4-BE49-F238E27FC236}">
              <a16:creationId xmlns:a16="http://schemas.microsoft.com/office/drawing/2014/main" id="{43C0F790-146F-42E2-9F3B-DEC6E2A9DAD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8" name="【保健センター・保健所】&#10;一人当たり面積グラフ枠">
          <a:extLst>
            <a:ext uri="{FF2B5EF4-FFF2-40B4-BE49-F238E27FC236}">
              <a16:creationId xmlns:a16="http://schemas.microsoft.com/office/drawing/2014/main" id="{7D6D7878-72C8-484D-93F9-4C27A049DB0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9" name="直線コネクタ 698">
          <a:extLst>
            <a:ext uri="{FF2B5EF4-FFF2-40B4-BE49-F238E27FC236}">
              <a16:creationId xmlns:a16="http://schemas.microsoft.com/office/drawing/2014/main" id="{92883125-420A-4FCE-8D0F-CB9CF1EC0BD9}"/>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700" name="【保健センター・保健所】&#10;一人当たり面積最小値テキスト">
          <a:extLst>
            <a:ext uri="{FF2B5EF4-FFF2-40B4-BE49-F238E27FC236}">
              <a16:creationId xmlns:a16="http://schemas.microsoft.com/office/drawing/2014/main" id="{D95385F9-CE17-479A-899E-5D483ADC9337}"/>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1" name="直線コネクタ 700">
          <a:extLst>
            <a:ext uri="{FF2B5EF4-FFF2-40B4-BE49-F238E27FC236}">
              <a16:creationId xmlns:a16="http://schemas.microsoft.com/office/drawing/2014/main" id="{CE3184F9-156A-4770-AC1C-04889C81C867}"/>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2" name="【保健センター・保健所】&#10;一人当たり面積最大値テキスト">
          <a:extLst>
            <a:ext uri="{FF2B5EF4-FFF2-40B4-BE49-F238E27FC236}">
              <a16:creationId xmlns:a16="http://schemas.microsoft.com/office/drawing/2014/main" id="{ACBA4EF3-0568-48BA-BA6C-0198EF1EECD6}"/>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3" name="直線コネクタ 702">
          <a:extLst>
            <a:ext uri="{FF2B5EF4-FFF2-40B4-BE49-F238E27FC236}">
              <a16:creationId xmlns:a16="http://schemas.microsoft.com/office/drawing/2014/main" id="{AC7FE703-729A-475A-9B21-9D525D66C5E3}"/>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704" name="【保健センター・保健所】&#10;一人当たり面積平均値テキスト">
          <a:extLst>
            <a:ext uri="{FF2B5EF4-FFF2-40B4-BE49-F238E27FC236}">
              <a16:creationId xmlns:a16="http://schemas.microsoft.com/office/drawing/2014/main" id="{5AB9E50A-3244-43C6-B9F3-3B4306237D7E}"/>
            </a:ext>
          </a:extLst>
        </xdr:cNvPr>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5" name="フローチャート: 判断 704">
          <a:extLst>
            <a:ext uri="{FF2B5EF4-FFF2-40B4-BE49-F238E27FC236}">
              <a16:creationId xmlns:a16="http://schemas.microsoft.com/office/drawing/2014/main" id="{1739DE03-8B61-408E-948F-E75A99B1C9D8}"/>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6" name="フローチャート: 判断 705">
          <a:extLst>
            <a:ext uri="{FF2B5EF4-FFF2-40B4-BE49-F238E27FC236}">
              <a16:creationId xmlns:a16="http://schemas.microsoft.com/office/drawing/2014/main" id="{82320269-2F97-4498-BAE4-FB2F7D60DD9A}"/>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7" name="フローチャート: 判断 706">
          <a:extLst>
            <a:ext uri="{FF2B5EF4-FFF2-40B4-BE49-F238E27FC236}">
              <a16:creationId xmlns:a16="http://schemas.microsoft.com/office/drawing/2014/main" id="{13FA095A-59A8-436C-9A40-2D2094BB2FDA}"/>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08" name="フローチャート: 判断 707">
          <a:extLst>
            <a:ext uri="{FF2B5EF4-FFF2-40B4-BE49-F238E27FC236}">
              <a16:creationId xmlns:a16="http://schemas.microsoft.com/office/drawing/2014/main" id="{C6A9F10E-608E-4B15-A586-D5A637DEA8C3}"/>
            </a:ext>
          </a:extLst>
        </xdr:cNvPr>
        <xdr:cNvSpPr/>
      </xdr:nvSpPr>
      <xdr:spPr>
        <a:xfrm>
          <a:off x="19494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36830</xdr:rowOff>
    </xdr:from>
    <xdr:to>
      <xdr:col>98</xdr:col>
      <xdr:colOff>38100</xdr:colOff>
      <xdr:row>63</xdr:row>
      <xdr:rowOff>138430</xdr:rowOff>
    </xdr:to>
    <xdr:sp macro="" textlink="">
      <xdr:nvSpPr>
        <xdr:cNvPr id="709" name="フローチャート: 判断 708">
          <a:extLst>
            <a:ext uri="{FF2B5EF4-FFF2-40B4-BE49-F238E27FC236}">
              <a16:creationId xmlns:a16="http://schemas.microsoft.com/office/drawing/2014/main" id="{518E9396-2AC7-4887-9E74-A83241B52B61}"/>
            </a:ext>
          </a:extLst>
        </xdr:cNvPr>
        <xdr:cNvSpPr/>
      </xdr:nvSpPr>
      <xdr:spPr>
        <a:xfrm>
          <a:off x="18605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7D80C37E-7B62-445E-99CE-C75D1B4E04B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A70E8EA2-DBF9-4866-A4F0-231B3BF72A0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91C6F377-2BF9-4A83-9EF2-CE0D515A74A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CAB0D8DD-1BF1-4BFB-9B92-202F2F034E2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6D77F259-81F9-4D10-B657-6557BD62486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101600</xdr:rowOff>
    </xdr:from>
    <xdr:to>
      <xdr:col>116</xdr:col>
      <xdr:colOff>114300</xdr:colOff>
      <xdr:row>64</xdr:row>
      <xdr:rowOff>31750</xdr:rowOff>
    </xdr:to>
    <xdr:sp macro="" textlink="">
      <xdr:nvSpPr>
        <xdr:cNvPr id="715" name="楕円 714">
          <a:extLst>
            <a:ext uri="{FF2B5EF4-FFF2-40B4-BE49-F238E27FC236}">
              <a16:creationId xmlns:a16="http://schemas.microsoft.com/office/drawing/2014/main" id="{E8FF714B-3663-4ADF-A2E6-98ECD5E5589A}"/>
            </a:ext>
          </a:extLst>
        </xdr:cNvPr>
        <xdr:cNvSpPr/>
      </xdr:nvSpPr>
      <xdr:spPr>
        <a:xfrm>
          <a:off x="221107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16527</xdr:rowOff>
    </xdr:from>
    <xdr:ext cx="469744" cy="259045"/>
    <xdr:sp macro="" textlink="">
      <xdr:nvSpPr>
        <xdr:cNvPr id="716" name="【保健センター・保健所】&#10;一人当たり面積該当値テキスト">
          <a:extLst>
            <a:ext uri="{FF2B5EF4-FFF2-40B4-BE49-F238E27FC236}">
              <a16:creationId xmlns:a16="http://schemas.microsoft.com/office/drawing/2014/main" id="{9FFC69EE-0FF8-49E5-812B-E51CC3EDB361}"/>
            </a:ext>
          </a:extLst>
        </xdr:cNvPr>
        <xdr:cNvSpPr txBox="1"/>
      </xdr:nvSpPr>
      <xdr:spPr>
        <a:xfrm>
          <a:off x="22199600" y="108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101600</xdr:rowOff>
    </xdr:from>
    <xdr:to>
      <xdr:col>112</xdr:col>
      <xdr:colOff>38100</xdr:colOff>
      <xdr:row>64</xdr:row>
      <xdr:rowOff>31750</xdr:rowOff>
    </xdr:to>
    <xdr:sp macro="" textlink="">
      <xdr:nvSpPr>
        <xdr:cNvPr id="717" name="楕円 716">
          <a:extLst>
            <a:ext uri="{FF2B5EF4-FFF2-40B4-BE49-F238E27FC236}">
              <a16:creationId xmlns:a16="http://schemas.microsoft.com/office/drawing/2014/main" id="{9960B54E-75E4-483B-A75D-BE2159EAD9F8}"/>
            </a:ext>
          </a:extLst>
        </xdr:cNvPr>
        <xdr:cNvSpPr/>
      </xdr:nvSpPr>
      <xdr:spPr>
        <a:xfrm>
          <a:off x="21272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152400</xdr:rowOff>
    </xdr:from>
    <xdr:to>
      <xdr:col>116</xdr:col>
      <xdr:colOff>63500</xdr:colOff>
      <xdr:row>63</xdr:row>
      <xdr:rowOff>152400</xdr:rowOff>
    </xdr:to>
    <xdr:cxnSp macro="">
      <xdr:nvCxnSpPr>
        <xdr:cNvPr id="718" name="直線コネクタ 717">
          <a:extLst>
            <a:ext uri="{FF2B5EF4-FFF2-40B4-BE49-F238E27FC236}">
              <a16:creationId xmlns:a16="http://schemas.microsoft.com/office/drawing/2014/main" id="{1CB1E3BA-1E53-4023-ABA2-ED15DDA8D3E3}"/>
            </a:ext>
          </a:extLst>
        </xdr:cNvPr>
        <xdr:cNvCxnSpPr/>
      </xdr:nvCxnSpPr>
      <xdr:spPr>
        <a:xfrm>
          <a:off x="21323300" y="1095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719" name="楕円 718">
          <a:extLst>
            <a:ext uri="{FF2B5EF4-FFF2-40B4-BE49-F238E27FC236}">
              <a16:creationId xmlns:a16="http://schemas.microsoft.com/office/drawing/2014/main" id="{EFA32EAD-D7D2-40B2-BABB-32849F001FB2}"/>
            </a:ext>
          </a:extLst>
        </xdr:cNvPr>
        <xdr:cNvSpPr/>
      </xdr:nvSpPr>
      <xdr:spPr>
        <a:xfrm>
          <a:off x="20383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152400</xdr:rowOff>
    </xdr:from>
    <xdr:to>
      <xdr:col>111</xdr:col>
      <xdr:colOff>177800</xdr:colOff>
      <xdr:row>63</xdr:row>
      <xdr:rowOff>156210</xdr:rowOff>
    </xdr:to>
    <xdr:cxnSp macro="">
      <xdr:nvCxnSpPr>
        <xdr:cNvPr id="720" name="直線コネクタ 719">
          <a:extLst>
            <a:ext uri="{FF2B5EF4-FFF2-40B4-BE49-F238E27FC236}">
              <a16:creationId xmlns:a16="http://schemas.microsoft.com/office/drawing/2014/main" id="{F321A59D-00E8-4A1C-A478-B3DEF9894724}"/>
            </a:ext>
          </a:extLst>
        </xdr:cNvPr>
        <xdr:cNvCxnSpPr/>
      </xdr:nvCxnSpPr>
      <xdr:spPr>
        <a:xfrm flipV="1">
          <a:off x="20434300" y="10953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721" name="楕円 720">
          <a:extLst>
            <a:ext uri="{FF2B5EF4-FFF2-40B4-BE49-F238E27FC236}">
              <a16:creationId xmlns:a16="http://schemas.microsoft.com/office/drawing/2014/main" id="{CCD9CC7C-8D83-443E-811D-C62C5B27AEC1}"/>
            </a:ext>
          </a:extLst>
        </xdr:cNvPr>
        <xdr:cNvSpPr/>
      </xdr:nvSpPr>
      <xdr:spPr>
        <a:xfrm>
          <a:off x="19494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156210</xdr:rowOff>
    </xdr:to>
    <xdr:cxnSp macro="">
      <xdr:nvCxnSpPr>
        <xdr:cNvPr id="722" name="直線コネクタ 721">
          <a:extLst>
            <a:ext uri="{FF2B5EF4-FFF2-40B4-BE49-F238E27FC236}">
              <a16:creationId xmlns:a16="http://schemas.microsoft.com/office/drawing/2014/main" id="{09A350F3-04A6-4D58-B67E-8910A3C24B86}"/>
            </a:ext>
          </a:extLst>
        </xdr:cNvPr>
        <xdr:cNvCxnSpPr/>
      </xdr:nvCxnSpPr>
      <xdr:spPr>
        <a:xfrm>
          <a:off x="19545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105410</xdr:rowOff>
    </xdr:from>
    <xdr:to>
      <xdr:col>98</xdr:col>
      <xdr:colOff>38100</xdr:colOff>
      <xdr:row>64</xdr:row>
      <xdr:rowOff>35560</xdr:rowOff>
    </xdr:to>
    <xdr:sp macro="" textlink="">
      <xdr:nvSpPr>
        <xdr:cNvPr id="723" name="楕円 722">
          <a:extLst>
            <a:ext uri="{FF2B5EF4-FFF2-40B4-BE49-F238E27FC236}">
              <a16:creationId xmlns:a16="http://schemas.microsoft.com/office/drawing/2014/main" id="{002E970D-F7BC-402C-ABD8-C636F02F700F}"/>
            </a:ext>
          </a:extLst>
        </xdr:cNvPr>
        <xdr:cNvSpPr/>
      </xdr:nvSpPr>
      <xdr:spPr>
        <a:xfrm>
          <a:off x="18605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156210</xdr:rowOff>
    </xdr:from>
    <xdr:to>
      <xdr:col>102</xdr:col>
      <xdr:colOff>114300</xdr:colOff>
      <xdr:row>63</xdr:row>
      <xdr:rowOff>156210</xdr:rowOff>
    </xdr:to>
    <xdr:cxnSp macro="">
      <xdr:nvCxnSpPr>
        <xdr:cNvPr id="724" name="直線コネクタ 723">
          <a:extLst>
            <a:ext uri="{FF2B5EF4-FFF2-40B4-BE49-F238E27FC236}">
              <a16:creationId xmlns:a16="http://schemas.microsoft.com/office/drawing/2014/main" id="{C12ECE97-D795-4880-9161-EB313B1F9EAD}"/>
            </a:ext>
          </a:extLst>
        </xdr:cNvPr>
        <xdr:cNvCxnSpPr/>
      </xdr:nvCxnSpPr>
      <xdr:spPr>
        <a:xfrm>
          <a:off x="18656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5" name="n_1aveValue【保健センター・保健所】&#10;一人当たり面積">
          <a:extLst>
            <a:ext uri="{FF2B5EF4-FFF2-40B4-BE49-F238E27FC236}">
              <a16:creationId xmlns:a16="http://schemas.microsoft.com/office/drawing/2014/main" id="{54A6C2D0-9923-488E-BAC1-2C4F3733378D}"/>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26" name="n_2aveValue【保健センター・保健所】&#10;一人当たり面積">
          <a:extLst>
            <a:ext uri="{FF2B5EF4-FFF2-40B4-BE49-F238E27FC236}">
              <a16:creationId xmlns:a16="http://schemas.microsoft.com/office/drawing/2014/main" id="{F078EC0E-5E66-45B7-A903-556F0E3BAE2E}"/>
            </a:ext>
          </a:extLst>
        </xdr:cNvPr>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154957</xdr:rowOff>
    </xdr:from>
    <xdr:ext cx="469744" cy="259045"/>
    <xdr:sp macro="" textlink="">
      <xdr:nvSpPr>
        <xdr:cNvPr id="727" name="n_3aveValue【保健センター・保健所】&#10;一人当たり面積">
          <a:extLst>
            <a:ext uri="{FF2B5EF4-FFF2-40B4-BE49-F238E27FC236}">
              <a16:creationId xmlns:a16="http://schemas.microsoft.com/office/drawing/2014/main" id="{878A8561-0CF5-499F-A065-A9980D3882E1}"/>
            </a:ext>
          </a:extLst>
        </xdr:cNvPr>
        <xdr:cNvSpPr txBox="1"/>
      </xdr:nvSpPr>
      <xdr:spPr>
        <a:xfrm>
          <a:off x="193104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154957</xdr:rowOff>
    </xdr:from>
    <xdr:ext cx="469744" cy="259045"/>
    <xdr:sp macro="" textlink="">
      <xdr:nvSpPr>
        <xdr:cNvPr id="728" name="n_4aveValue【保健センター・保健所】&#10;一人当たり面積">
          <a:extLst>
            <a:ext uri="{FF2B5EF4-FFF2-40B4-BE49-F238E27FC236}">
              <a16:creationId xmlns:a16="http://schemas.microsoft.com/office/drawing/2014/main" id="{EB0E28C1-5465-4A4A-B56C-1494BCB3F667}"/>
            </a:ext>
          </a:extLst>
        </xdr:cNvPr>
        <xdr:cNvSpPr txBox="1"/>
      </xdr:nvSpPr>
      <xdr:spPr>
        <a:xfrm>
          <a:off x="184214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22877</xdr:rowOff>
    </xdr:from>
    <xdr:ext cx="469744" cy="259045"/>
    <xdr:sp macro="" textlink="">
      <xdr:nvSpPr>
        <xdr:cNvPr id="729" name="n_1mainValue【保健センター・保健所】&#10;一人当たり面積">
          <a:extLst>
            <a:ext uri="{FF2B5EF4-FFF2-40B4-BE49-F238E27FC236}">
              <a16:creationId xmlns:a16="http://schemas.microsoft.com/office/drawing/2014/main" id="{A56165C2-4811-4125-853A-68B4866A9639}"/>
            </a:ext>
          </a:extLst>
        </xdr:cNvPr>
        <xdr:cNvSpPr txBox="1"/>
      </xdr:nvSpPr>
      <xdr:spPr>
        <a:xfrm>
          <a:off x="210757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730" name="n_2mainValue【保健センター・保健所】&#10;一人当たり面積">
          <a:extLst>
            <a:ext uri="{FF2B5EF4-FFF2-40B4-BE49-F238E27FC236}">
              <a16:creationId xmlns:a16="http://schemas.microsoft.com/office/drawing/2014/main" id="{3E0A28EB-2AC1-4516-823A-F02F64A5E47E}"/>
            </a:ext>
          </a:extLst>
        </xdr:cNvPr>
        <xdr:cNvSpPr txBox="1"/>
      </xdr:nvSpPr>
      <xdr:spPr>
        <a:xfrm>
          <a:off x="20199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731" name="n_3mainValue【保健センター・保健所】&#10;一人当たり面積">
          <a:extLst>
            <a:ext uri="{FF2B5EF4-FFF2-40B4-BE49-F238E27FC236}">
              <a16:creationId xmlns:a16="http://schemas.microsoft.com/office/drawing/2014/main" id="{235AA271-BE6F-46D6-B5B7-F09D331A1B15}"/>
            </a:ext>
          </a:extLst>
        </xdr:cNvPr>
        <xdr:cNvSpPr txBox="1"/>
      </xdr:nvSpPr>
      <xdr:spPr>
        <a:xfrm>
          <a:off x="19310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26687</xdr:rowOff>
    </xdr:from>
    <xdr:ext cx="469744" cy="259045"/>
    <xdr:sp macro="" textlink="">
      <xdr:nvSpPr>
        <xdr:cNvPr id="732" name="n_4mainValue【保健センター・保健所】&#10;一人当たり面積">
          <a:extLst>
            <a:ext uri="{FF2B5EF4-FFF2-40B4-BE49-F238E27FC236}">
              <a16:creationId xmlns:a16="http://schemas.microsoft.com/office/drawing/2014/main" id="{58539B18-F3DA-46F3-8576-FC46783B00C3}"/>
            </a:ext>
          </a:extLst>
        </xdr:cNvPr>
        <xdr:cNvSpPr txBox="1"/>
      </xdr:nvSpPr>
      <xdr:spPr>
        <a:xfrm>
          <a:off x="18421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3" name="正方形/長方形 732">
          <a:extLst>
            <a:ext uri="{FF2B5EF4-FFF2-40B4-BE49-F238E27FC236}">
              <a16:creationId xmlns:a16="http://schemas.microsoft.com/office/drawing/2014/main" id="{4649C438-1A6B-4DD3-B03B-4D268F3929B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4" name="正方形/長方形 733">
          <a:extLst>
            <a:ext uri="{FF2B5EF4-FFF2-40B4-BE49-F238E27FC236}">
              <a16:creationId xmlns:a16="http://schemas.microsoft.com/office/drawing/2014/main" id="{7D802374-B313-4BE9-B8BB-21D9EAE9017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5" name="正方形/長方形 734">
          <a:extLst>
            <a:ext uri="{FF2B5EF4-FFF2-40B4-BE49-F238E27FC236}">
              <a16:creationId xmlns:a16="http://schemas.microsoft.com/office/drawing/2014/main" id="{A6B8D521-5DA4-45BB-A78A-FE9EC45B71C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6" name="正方形/長方形 735">
          <a:extLst>
            <a:ext uri="{FF2B5EF4-FFF2-40B4-BE49-F238E27FC236}">
              <a16:creationId xmlns:a16="http://schemas.microsoft.com/office/drawing/2014/main" id="{28D4F9A0-2B0C-4E47-8740-9D99C5ACC9A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7" name="正方形/長方形 736">
          <a:extLst>
            <a:ext uri="{FF2B5EF4-FFF2-40B4-BE49-F238E27FC236}">
              <a16:creationId xmlns:a16="http://schemas.microsoft.com/office/drawing/2014/main" id="{A3E0B13E-53E5-4E8F-8797-35D1ECE57EA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8" name="正方形/長方形 737">
          <a:extLst>
            <a:ext uri="{FF2B5EF4-FFF2-40B4-BE49-F238E27FC236}">
              <a16:creationId xmlns:a16="http://schemas.microsoft.com/office/drawing/2014/main" id="{B576F4DE-E9E2-46FF-A9D6-7F6841EB0BB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9" name="正方形/長方形 738">
          <a:extLst>
            <a:ext uri="{FF2B5EF4-FFF2-40B4-BE49-F238E27FC236}">
              <a16:creationId xmlns:a16="http://schemas.microsoft.com/office/drawing/2014/main" id="{B922446D-E854-4DB1-9990-A020159A4B8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正方形/長方形 739">
          <a:extLst>
            <a:ext uri="{FF2B5EF4-FFF2-40B4-BE49-F238E27FC236}">
              <a16:creationId xmlns:a16="http://schemas.microsoft.com/office/drawing/2014/main" id="{93632A04-CE47-42F5-8AD7-69B756B60A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1" name="テキスト ボックス 740">
          <a:extLst>
            <a:ext uri="{FF2B5EF4-FFF2-40B4-BE49-F238E27FC236}">
              <a16:creationId xmlns:a16="http://schemas.microsoft.com/office/drawing/2014/main" id="{4C5E8C2A-E60F-4086-B8D1-A90DFD2F72D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2" name="直線コネクタ 741">
          <a:extLst>
            <a:ext uri="{FF2B5EF4-FFF2-40B4-BE49-F238E27FC236}">
              <a16:creationId xmlns:a16="http://schemas.microsoft.com/office/drawing/2014/main" id="{2EFB21D4-7108-4E20-8B38-CC5E106E7F4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3" name="テキスト ボックス 742">
          <a:extLst>
            <a:ext uri="{FF2B5EF4-FFF2-40B4-BE49-F238E27FC236}">
              <a16:creationId xmlns:a16="http://schemas.microsoft.com/office/drawing/2014/main" id="{EAB565A5-C657-43F5-AA84-756A36B8E92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4" name="直線コネクタ 743">
          <a:extLst>
            <a:ext uri="{FF2B5EF4-FFF2-40B4-BE49-F238E27FC236}">
              <a16:creationId xmlns:a16="http://schemas.microsoft.com/office/drawing/2014/main" id="{874DF610-B93D-449E-ABAB-FB6904E2F62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5" name="テキスト ボックス 744">
          <a:extLst>
            <a:ext uri="{FF2B5EF4-FFF2-40B4-BE49-F238E27FC236}">
              <a16:creationId xmlns:a16="http://schemas.microsoft.com/office/drawing/2014/main" id="{E7A7D5CF-1A07-47D1-8E3B-D1D632F1D84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6" name="直線コネクタ 745">
          <a:extLst>
            <a:ext uri="{FF2B5EF4-FFF2-40B4-BE49-F238E27FC236}">
              <a16:creationId xmlns:a16="http://schemas.microsoft.com/office/drawing/2014/main" id="{9D72E549-A388-4928-AE9A-B811843AA5C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7" name="テキスト ボックス 746">
          <a:extLst>
            <a:ext uri="{FF2B5EF4-FFF2-40B4-BE49-F238E27FC236}">
              <a16:creationId xmlns:a16="http://schemas.microsoft.com/office/drawing/2014/main" id="{254E15C1-A9DE-482F-9141-482BE3995B6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8" name="直線コネクタ 747">
          <a:extLst>
            <a:ext uri="{FF2B5EF4-FFF2-40B4-BE49-F238E27FC236}">
              <a16:creationId xmlns:a16="http://schemas.microsoft.com/office/drawing/2014/main" id="{8A19A8F9-9599-4CC3-91EB-93AA1E9D247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9" name="テキスト ボックス 748">
          <a:extLst>
            <a:ext uri="{FF2B5EF4-FFF2-40B4-BE49-F238E27FC236}">
              <a16:creationId xmlns:a16="http://schemas.microsoft.com/office/drawing/2014/main" id="{1E61E903-8863-4C80-A09C-7A9C1C1BBFC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0" name="直線コネクタ 749">
          <a:extLst>
            <a:ext uri="{FF2B5EF4-FFF2-40B4-BE49-F238E27FC236}">
              <a16:creationId xmlns:a16="http://schemas.microsoft.com/office/drawing/2014/main" id="{FCDF05F3-B7F2-4AD1-81E1-A57C3DAEF73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1" name="テキスト ボックス 750">
          <a:extLst>
            <a:ext uri="{FF2B5EF4-FFF2-40B4-BE49-F238E27FC236}">
              <a16:creationId xmlns:a16="http://schemas.microsoft.com/office/drawing/2014/main" id="{43656890-AE5F-473E-99AF-C7A6574AAE4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2" name="直線コネクタ 751">
          <a:extLst>
            <a:ext uri="{FF2B5EF4-FFF2-40B4-BE49-F238E27FC236}">
              <a16:creationId xmlns:a16="http://schemas.microsoft.com/office/drawing/2014/main" id="{F9BD49E9-3414-453B-989C-781375DE55A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3" name="テキスト ボックス 752">
          <a:extLst>
            <a:ext uri="{FF2B5EF4-FFF2-40B4-BE49-F238E27FC236}">
              <a16:creationId xmlns:a16="http://schemas.microsoft.com/office/drawing/2014/main" id="{FCEB3755-7D80-42E1-AEBD-37420A820B2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4" name="直線コネクタ 753">
          <a:extLst>
            <a:ext uri="{FF2B5EF4-FFF2-40B4-BE49-F238E27FC236}">
              <a16:creationId xmlns:a16="http://schemas.microsoft.com/office/drawing/2014/main" id="{8D40A194-979C-44F3-A084-970217896E2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5" name="テキスト ボックス 754">
          <a:extLst>
            <a:ext uri="{FF2B5EF4-FFF2-40B4-BE49-F238E27FC236}">
              <a16:creationId xmlns:a16="http://schemas.microsoft.com/office/drawing/2014/main" id="{3B033878-448F-4CA1-A974-BA718C1C09C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6" name="【消防施設】&#10;有形固定資産減価償却率グラフ枠">
          <a:extLst>
            <a:ext uri="{FF2B5EF4-FFF2-40B4-BE49-F238E27FC236}">
              <a16:creationId xmlns:a16="http://schemas.microsoft.com/office/drawing/2014/main" id="{F0E6C340-D8DD-46D3-8B32-76DFB3AC700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7" name="直線コネクタ 756">
          <a:extLst>
            <a:ext uri="{FF2B5EF4-FFF2-40B4-BE49-F238E27FC236}">
              <a16:creationId xmlns:a16="http://schemas.microsoft.com/office/drawing/2014/main" id="{1E3444CE-C8D5-44BA-9436-16AA6126C1C1}"/>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8" name="【消防施設】&#10;有形固定資産減価償却率最小値テキスト">
          <a:extLst>
            <a:ext uri="{FF2B5EF4-FFF2-40B4-BE49-F238E27FC236}">
              <a16:creationId xmlns:a16="http://schemas.microsoft.com/office/drawing/2014/main" id="{4DCE5B81-2CFF-4277-A948-214FFCD4867A}"/>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9" name="直線コネクタ 758">
          <a:extLst>
            <a:ext uri="{FF2B5EF4-FFF2-40B4-BE49-F238E27FC236}">
              <a16:creationId xmlns:a16="http://schemas.microsoft.com/office/drawing/2014/main" id="{53175137-C62D-4214-AD2D-4C43D8CAAE45}"/>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60" name="【消防施設】&#10;有形固定資産減価償却率最大値テキスト">
          <a:extLst>
            <a:ext uri="{FF2B5EF4-FFF2-40B4-BE49-F238E27FC236}">
              <a16:creationId xmlns:a16="http://schemas.microsoft.com/office/drawing/2014/main" id="{AC606CC7-51FD-41C9-BF8B-28ECB2A3FF4A}"/>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1" name="直線コネクタ 760">
          <a:extLst>
            <a:ext uri="{FF2B5EF4-FFF2-40B4-BE49-F238E27FC236}">
              <a16:creationId xmlns:a16="http://schemas.microsoft.com/office/drawing/2014/main" id="{4D33419A-4480-457D-A4EF-FA57FE6A75CC}"/>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762" name="【消防施設】&#10;有形固定資産減価償却率平均値テキスト">
          <a:extLst>
            <a:ext uri="{FF2B5EF4-FFF2-40B4-BE49-F238E27FC236}">
              <a16:creationId xmlns:a16="http://schemas.microsoft.com/office/drawing/2014/main" id="{AA1A4AC5-D8DB-403E-AF67-E7BCA1EE6A46}"/>
            </a:ext>
          </a:extLst>
        </xdr:cNvPr>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3" name="フローチャート: 判断 762">
          <a:extLst>
            <a:ext uri="{FF2B5EF4-FFF2-40B4-BE49-F238E27FC236}">
              <a16:creationId xmlns:a16="http://schemas.microsoft.com/office/drawing/2014/main" id="{A360FA73-3C39-4AF0-A27D-54C802A50B7F}"/>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4" name="フローチャート: 判断 763">
          <a:extLst>
            <a:ext uri="{FF2B5EF4-FFF2-40B4-BE49-F238E27FC236}">
              <a16:creationId xmlns:a16="http://schemas.microsoft.com/office/drawing/2014/main" id="{F619E83D-75CA-4B57-9375-4E56F41AB367}"/>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5" name="フローチャート: 判断 764">
          <a:extLst>
            <a:ext uri="{FF2B5EF4-FFF2-40B4-BE49-F238E27FC236}">
              <a16:creationId xmlns:a16="http://schemas.microsoft.com/office/drawing/2014/main" id="{73FA9076-C07C-4151-BCDF-325A0A5F6DD8}"/>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6" name="フローチャート: 判断 765">
          <a:extLst>
            <a:ext uri="{FF2B5EF4-FFF2-40B4-BE49-F238E27FC236}">
              <a16:creationId xmlns:a16="http://schemas.microsoft.com/office/drawing/2014/main" id="{8EC6B168-9094-49DB-BE06-EFA8F060A382}"/>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7" name="フローチャート: 判断 766">
          <a:extLst>
            <a:ext uri="{FF2B5EF4-FFF2-40B4-BE49-F238E27FC236}">
              <a16:creationId xmlns:a16="http://schemas.microsoft.com/office/drawing/2014/main" id="{62495D79-B038-49AA-8058-4BA52B36243E}"/>
            </a:ext>
          </a:extLst>
        </xdr:cNvPr>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BE0E615C-E725-42C7-A4FD-1B88B302F72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68BB4AA7-52BB-4EA6-9C41-74DD8FE6615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F9304E47-7AB9-4A54-A5CA-CDD72CA4496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8A31911E-431E-401A-BB48-7B61611F960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10B33D95-C9C3-4DE1-B9C5-47FA16F718B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46355</xdr:rowOff>
    </xdr:from>
    <xdr:to>
      <xdr:col>85</xdr:col>
      <xdr:colOff>177800</xdr:colOff>
      <xdr:row>82</xdr:row>
      <xdr:rowOff>147955</xdr:rowOff>
    </xdr:to>
    <xdr:sp macro="" textlink="">
      <xdr:nvSpPr>
        <xdr:cNvPr id="773" name="楕円 772">
          <a:extLst>
            <a:ext uri="{FF2B5EF4-FFF2-40B4-BE49-F238E27FC236}">
              <a16:creationId xmlns:a16="http://schemas.microsoft.com/office/drawing/2014/main" id="{DE7660B0-F454-4471-9B5B-ED36179F35D0}"/>
            </a:ext>
          </a:extLst>
        </xdr:cNvPr>
        <xdr:cNvSpPr/>
      </xdr:nvSpPr>
      <xdr:spPr>
        <a:xfrm>
          <a:off x="162687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24782</xdr:rowOff>
    </xdr:from>
    <xdr:ext cx="405111" cy="259045"/>
    <xdr:sp macro="" textlink="">
      <xdr:nvSpPr>
        <xdr:cNvPr id="774" name="【消防施設】&#10;有形固定資産減価償却率該当値テキスト">
          <a:extLst>
            <a:ext uri="{FF2B5EF4-FFF2-40B4-BE49-F238E27FC236}">
              <a16:creationId xmlns:a16="http://schemas.microsoft.com/office/drawing/2014/main" id="{1C0DEE56-EEEC-4B71-B441-E66706A68C6E}"/>
            </a:ext>
          </a:extLst>
        </xdr:cNvPr>
        <xdr:cNvSpPr txBox="1"/>
      </xdr:nvSpPr>
      <xdr:spPr>
        <a:xfrm>
          <a:off x="16357600"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8255</xdr:rowOff>
    </xdr:from>
    <xdr:to>
      <xdr:col>81</xdr:col>
      <xdr:colOff>101600</xdr:colOff>
      <xdr:row>82</xdr:row>
      <xdr:rowOff>109855</xdr:rowOff>
    </xdr:to>
    <xdr:sp macro="" textlink="">
      <xdr:nvSpPr>
        <xdr:cNvPr id="775" name="楕円 774">
          <a:extLst>
            <a:ext uri="{FF2B5EF4-FFF2-40B4-BE49-F238E27FC236}">
              <a16:creationId xmlns:a16="http://schemas.microsoft.com/office/drawing/2014/main" id="{DDFD3CA9-F447-462C-9822-B3D3113B30D7}"/>
            </a:ext>
          </a:extLst>
        </xdr:cNvPr>
        <xdr:cNvSpPr/>
      </xdr:nvSpPr>
      <xdr:spPr>
        <a:xfrm>
          <a:off x="15430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59055</xdr:rowOff>
    </xdr:from>
    <xdr:to>
      <xdr:col>85</xdr:col>
      <xdr:colOff>127000</xdr:colOff>
      <xdr:row>82</xdr:row>
      <xdr:rowOff>97155</xdr:rowOff>
    </xdr:to>
    <xdr:cxnSp macro="">
      <xdr:nvCxnSpPr>
        <xdr:cNvPr id="776" name="直線コネクタ 775">
          <a:extLst>
            <a:ext uri="{FF2B5EF4-FFF2-40B4-BE49-F238E27FC236}">
              <a16:creationId xmlns:a16="http://schemas.microsoft.com/office/drawing/2014/main" id="{1D558E73-AE0C-42B2-AEB8-F549CCC6E789}"/>
            </a:ext>
          </a:extLst>
        </xdr:cNvPr>
        <xdr:cNvCxnSpPr/>
      </xdr:nvCxnSpPr>
      <xdr:spPr>
        <a:xfrm>
          <a:off x="15481300" y="141179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141605</xdr:rowOff>
    </xdr:from>
    <xdr:to>
      <xdr:col>76</xdr:col>
      <xdr:colOff>165100</xdr:colOff>
      <xdr:row>82</xdr:row>
      <xdr:rowOff>71755</xdr:rowOff>
    </xdr:to>
    <xdr:sp macro="" textlink="">
      <xdr:nvSpPr>
        <xdr:cNvPr id="777" name="楕円 776">
          <a:extLst>
            <a:ext uri="{FF2B5EF4-FFF2-40B4-BE49-F238E27FC236}">
              <a16:creationId xmlns:a16="http://schemas.microsoft.com/office/drawing/2014/main" id="{72D87339-6A29-498C-A7F4-6200B2CF8858}"/>
            </a:ext>
          </a:extLst>
        </xdr:cNvPr>
        <xdr:cNvSpPr/>
      </xdr:nvSpPr>
      <xdr:spPr>
        <a:xfrm>
          <a:off x="14541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20955</xdr:rowOff>
    </xdr:from>
    <xdr:to>
      <xdr:col>81</xdr:col>
      <xdr:colOff>50800</xdr:colOff>
      <xdr:row>82</xdr:row>
      <xdr:rowOff>59055</xdr:rowOff>
    </xdr:to>
    <xdr:cxnSp macro="">
      <xdr:nvCxnSpPr>
        <xdr:cNvPr id="778" name="直線コネクタ 777">
          <a:extLst>
            <a:ext uri="{FF2B5EF4-FFF2-40B4-BE49-F238E27FC236}">
              <a16:creationId xmlns:a16="http://schemas.microsoft.com/office/drawing/2014/main" id="{8574F93C-8C10-4F6F-B3B5-147C5605FF91}"/>
            </a:ext>
          </a:extLst>
        </xdr:cNvPr>
        <xdr:cNvCxnSpPr/>
      </xdr:nvCxnSpPr>
      <xdr:spPr>
        <a:xfrm>
          <a:off x="14592300" y="14079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79" name="楕円 778">
          <a:extLst>
            <a:ext uri="{FF2B5EF4-FFF2-40B4-BE49-F238E27FC236}">
              <a16:creationId xmlns:a16="http://schemas.microsoft.com/office/drawing/2014/main" id="{4502196C-C130-4621-85BA-2F0377A06DEC}"/>
            </a:ext>
          </a:extLst>
        </xdr:cNvPr>
        <xdr:cNvSpPr/>
      </xdr:nvSpPr>
      <xdr:spPr>
        <a:xfrm>
          <a:off x="13652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152400</xdr:rowOff>
    </xdr:from>
    <xdr:to>
      <xdr:col>76</xdr:col>
      <xdr:colOff>114300</xdr:colOff>
      <xdr:row>82</xdr:row>
      <xdr:rowOff>20955</xdr:rowOff>
    </xdr:to>
    <xdr:cxnSp macro="">
      <xdr:nvCxnSpPr>
        <xdr:cNvPr id="780" name="直線コネクタ 779">
          <a:extLst>
            <a:ext uri="{FF2B5EF4-FFF2-40B4-BE49-F238E27FC236}">
              <a16:creationId xmlns:a16="http://schemas.microsoft.com/office/drawing/2014/main" id="{981B85D2-6DB2-43E8-ACEE-B9EE21DECB1C}"/>
            </a:ext>
          </a:extLst>
        </xdr:cNvPr>
        <xdr:cNvCxnSpPr/>
      </xdr:nvCxnSpPr>
      <xdr:spPr>
        <a:xfrm>
          <a:off x="13703300" y="1403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63500</xdr:rowOff>
    </xdr:from>
    <xdr:to>
      <xdr:col>67</xdr:col>
      <xdr:colOff>101600</xdr:colOff>
      <xdr:row>81</xdr:row>
      <xdr:rowOff>165100</xdr:rowOff>
    </xdr:to>
    <xdr:sp macro="" textlink="">
      <xdr:nvSpPr>
        <xdr:cNvPr id="781" name="楕円 780">
          <a:extLst>
            <a:ext uri="{FF2B5EF4-FFF2-40B4-BE49-F238E27FC236}">
              <a16:creationId xmlns:a16="http://schemas.microsoft.com/office/drawing/2014/main" id="{306673C8-34CB-44E0-B21E-E12A53CD677C}"/>
            </a:ext>
          </a:extLst>
        </xdr:cNvPr>
        <xdr:cNvSpPr/>
      </xdr:nvSpPr>
      <xdr:spPr>
        <a:xfrm>
          <a:off x="12763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114300</xdr:rowOff>
    </xdr:from>
    <xdr:to>
      <xdr:col>71</xdr:col>
      <xdr:colOff>177800</xdr:colOff>
      <xdr:row>81</xdr:row>
      <xdr:rowOff>152400</xdr:rowOff>
    </xdr:to>
    <xdr:cxnSp macro="">
      <xdr:nvCxnSpPr>
        <xdr:cNvPr id="782" name="直線コネクタ 781">
          <a:extLst>
            <a:ext uri="{FF2B5EF4-FFF2-40B4-BE49-F238E27FC236}">
              <a16:creationId xmlns:a16="http://schemas.microsoft.com/office/drawing/2014/main" id="{602B6072-F362-4C33-A7C5-23C0DA3768ED}"/>
            </a:ext>
          </a:extLst>
        </xdr:cNvPr>
        <xdr:cNvCxnSpPr/>
      </xdr:nvCxnSpPr>
      <xdr:spPr>
        <a:xfrm>
          <a:off x="12814300" y="1400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783" name="n_1aveValue【消防施設】&#10;有形固定資産減価償却率">
          <a:extLst>
            <a:ext uri="{FF2B5EF4-FFF2-40B4-BE49-F238E27FC236}">
              <a16:creationId xmlns:a16="http://schemas.microsoft.com/office/drawing/2014/main" id="{2041C532-FC22-4E73-8A22-1FAB1C4F5145}"/>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784" name="n_2aveValue【消防施設】&#10;有形固定資産減価償却率">
          <a:extLst>
            <a:ext uri="{FF2B5EF4-FFF2-40B4-BE49-F238E27FC236}">
              <a16:creationId xmlns:a16="http://schemas.microsoft.com/office/drawing/2014/main" id="{7093B506-EE02-4C34-A719-20A24070BB9E}"/>
            </a:ext>
          </a:extLst>
        </xdr:cNvPr>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785" name="n_3aveValue【消防施設】&#10;有形固定資産減価償却率">
          <a:extLst>
            <a:ext uri="{FF2B5EF4-FFF2-40B4-BE49-F238E27FC236}">
              <a16:creationId xmlns:a16="http://schemas.microsoft.com/office/drawing/2014/main" id="{061466E1-23A0-494C-BEBD-C8BA93BBD3AE}"/>
            </a:ext>
          </a:extLst>
        </xdr:cNvPr>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786" name="n_4aveValue【消防施設】&#10;有形固定資産減価償却率">
          <a:extLst>
            <a:ext uri="{FF2B5EF4-FFF2-40B4-BE49-F238E27FC236}">
              <a16:creationId xmlns:a16="http://schemas.microsoft.com/office/drawing/2014/main" id="{61D4354D-32D0-4B95-B31A-D37019240361}"/>
            </a:ext>
          </a:extLst>
        </xdr:cNvPr>
        <xdr:cNvSpPr txBox="1"/>
      </xdr:nvSpPr>
      <xdr:spPr>
        <a:xfrm>
          <a:off x="12611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100982</xdr:rowOff>
    </xdr:from>
    <xdr:ext cx="405111" cy="259045"/>
    <xdr:sp macro="" textlink="">
      <xdr:nvSpPr>
        <xdr:cNvPr id="787" name="n_1mainValue【消防施設】&#10;有形固定資産減価償却率">
          <a:extLst>
            <a:ext uri="{FF2B5EF4-FFF2-40B4-BE49-F238E27FC236}">
              <a16:creationId xmlns:a16="http://schemas.microsoft.com/office/drawing/2014/main" id="{8AB2BEEC-1D3B-411B-A629-8DC13F99A642}"/>
            </a:ext>
          </a:extLst>
        </xdr:cNvPr>
        <xdr:cNvSpPr txBox="1"/>
      </xdr:nvSpPr>
      <xdr:spPr>
        <a:xfrm>
          <a:off x="15266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88282</xdr:rowOff>
    </xdr:from>
    <xdr:ext cx="405111" cy="259045"/>
    <xdr:sp macro="" textlink="">
      <xdr:nvSpPr>
        <xdr:cNvPr id="788" name="n_2mainValue【消防施設】&#10;有形固定資産減価償却率">
          <a:extLst>
            <a:ext uri="{FF2B5EF4-FFF2-40B4-BE49-F238E27FC236}">
              <a16:creationId xmlns:a16="http://schemas.microsoft.com/office/drawing/2014/main" id="{23341210-8AC2-4BB1-BA22-F6BF97612FD1}"/>
            </a:ext>
          </a:extLst>
        </xdr:cNvPr>
        <xdr:cNvSpPr txBox="1"/>
      </xdr:nvSpPr>
      <xdr:spPr>
        <a:xfrm>
          <a:off x="143897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789" name="n_3mainValue【消防施設】&#10;有形固定資産減価償却率">
          <a:extLst>
            <a:ext uri="{FF2B5EF4-FFF2-40B4-BE49-F238E27FC236}">
              <a16:creationId xmlns:a16="http://schemas.microsoft.com/office/drawing/2014/main" id="{65D630F9-F296-46AC-8C67-A25348FCDF0E}"/>
            </a:ext>
          </a:extLst>
        </xdr:cNvPr>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790" name="n_4mainValue【消防施設】&#10;有形固定資産減価償却率">
          <a:extLst>
            <a:ext uri="{FF2B5EF4-FFF2-40B4-BE49-F238E27FC236}">
              <a16:creationId xmlns:a16="http://schemas.microsoft.com/office/drawing/2014/main" id="{3C507FCE-9518-424D-8638-1F7F7CC9E002}"/>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1" name="正方形/長方形 790">
          <a:extLst>
            <a:ext uri="{FF2B5EF4-FFF2-40B4-BE49-F238E27FC236}">
              <a16:creationId xmlns:a16="http://schemas.microsoft.com/office/drawing/2014/main" id="{B989C14F-91E5-41E3-8B87-8D24E3E80E8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2" name="正方形/長方形 791">
          <a:extLst>
            <a:ext uri="{FF2B5EF4-FFF2-40B4-BE49-F238E27FC236}">
              <a16:creationId xmlns:a16="http://schemas.microsoft.com/office/drawing/2014/main" id="{B85AD680-5548-4D80-8053-C04380FC521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3" name="正方形/長方形 792">
          <a:extLst>
            <a:ext uri="{FF2B5EF4-FFF2-40B4-BE49-F238E27FC236}">
              <a16:creationId xmlns:a16="http://schemas.microsoft.com/office/drawing/2014/main" id="{5534BE11-86ED-4AF2-B9CC-71284C3B7B8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4" name="正方形/長方形 793">
          <a:extLst>
            <a:ext uri="{FF2B5EF4-FFF2-40B4-BE49-F238E27FC236}">
              <a16:creationId xmlns:a16="http://schemas.microsoft.com/office/drawing/2014/main" id="{55603277-0253-4C0B-820B-41ED4FCE7C4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5" name="正方形/長方形 794">
          <a:extLst>
            <a:ext uri="{FF2B5EF4-FFF2-40B4-BE49-F238E27FC236}">
              <a16:creationId xmlns:a16="http://schemas.microsoft.com/office/drawing/2014/main" id="{E75B14B3-7EBB-4946-AD72-42D91F06609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6" name="正方形/長方形 795">
          <a:extLst>
            <a:ext uri="{FF2B5EF4-FFF2-40B4-BE49-F238E27FC236}">
              <a16:creationId xmlns:a16="http://schemas.microsoft.com/office/drawing/2014/main" id="{DB4D8160-01B7-4C77-8B75-87F70CFC94C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7" name="正方形/長方形 796">
          <a:extLst>
            <a:ext uri="{FF2B5EF4-FFF2-40B4-BE49-F238E27FC236}">
              <a16:creationId xmlns:a16="http://schemas.microsoft.com/office/drawing/2014/main" id="{25625D2B-7682-4C82-99A3-F5FFA3C7378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8" name="正方形/長方形 797">
          <a:extLst>
            <a:ext uri="{FF2B5EF4-FFF2-40B4-BE49-F238E27FC236}">
              <a16:creationId xmlns:a16="http://schemas.microsoft.com/office/drawing/2014/main" id="{3D26CEF6-116A-4F05-84E0-2530C182AFE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9" name="テキスト ボックス 798">
          <a:extLst>
            <a:ext uri="{FF2B5EF4-FFF2-40B4-BE49-F238E27FC236}">
              <a16:creationId xmlns:a16="http://schemas.microsoft.com/office/drawing/2014/main" id="{B3F5D977-C6C6-4EF5-993D-107FF5AFDA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0" name="直線コネクタ 799">
          <a:extLst>
            <a:ext uri="{FF2B5EF4-FFF2-40B4-BE49-F238E27FC236}">
              <a16:creationId xmlns:a16="http://schemas.microsoft.com/office/drawing/2014/main" id="{0F933DA1-293C-4724-B413-42BAC081684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a:extLst>
            <a:ext uri="{FF2B5EF4-FFF2-40B4-BE49-F238E27FC236}">
              <a16:creationId xmlns:a16="http://schemas.microsoft.com/office/drawing/2014/main" id="{F4042B09-1FD4-4FB9-BC2F-38377A6C355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a:extLst>
            <a:ext uri="{FF2B5EF4-FFF2-40B4-BE49-F238E27FC236}">
              <a16:creationId xmlns:a16="http://schemas.microsoft.com/office/drawing/2014/main" id="{77CF00BF-6104-486F-98CB-A336ED1FD21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a:extLst>
            <a:ext uri="{FF2B5EF4-FFF2-40B4-BE49-F238E27FC236}">
              <a16:creationId xmlns:a16="http://schemas.microsoft.com/office/drawing/2014/main" id="{E9515397-420A-40EE-90D5-A183A1F26BD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a:extLst>
            <a:ext uri="{FF2B5EF4-FFF2-40B4-BE49-F238E27FC236}">
              <a16:creationId xmlns:a16="http://schemas.microsoft.com/office/drawing/2014/main" id="{2F89167F-9490-4300-BF8C-4201C7FD76A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a:extLst>
            <a:ext uri="{FF2B5EF4-FFF2-40B4-BE49-F238E27FC236}">
              <a16:creationId xmlns:a16="http://schemas.microsoft.com/office/drawing/2014/main" id="{7E46AF6A-0A68-486A-A576-0E82681856D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a:extLst>
            <a:ext uri="{FF2B5EF4-FFF2-40B4-BE49-F238E27FC236}">
              <a16:creationId xmlns:a16="http://schemas.microsoft.com/office/drawing/2014/main" id="{59747B00-40C4-4482-8979-D49810643597}"/>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a:extLst>
            <a:ext uri="{FF2B5EF4-FFF2-40B4-BE49-F238E27FC236}">
              <a16:creationId xmlns:a16="http://schemas.microsoft.com/office/drawing/2014/main" id="{A070ACF1-2BD3-4188-889B-66B005E697F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a:extLst>
            <a:ext uri="{FF2B5EF4-FFF2-40B4-BE49-F238E27FC236}">
              <a16:creationId xmlns:a16="http://schemas.microsoft.com/office/drawing/2014/main" id="{6B2408F2-F68A-4DF7-8F1E-04B5B1A57CF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a:extLst>
            <a:ext uri="{FF2B5EF4-FFF2-40B4-BE49-F238E27FC236}">
              <a16:creationId xmlns:a16="http://schemas.microsoft.com/office/drawing/2014/main" id="{1C2F8C84-9CA8-48BC-B237-3433A9D3B8B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a:extLst>
            <a:ext uri="{FF2B5EF4-FFF2-40B4-BE49-F238E27FC236}">
              <a16:creationId xmlns:a16="http://schemas.microsoft.com/office/drawing/2014/main" id="{F49A26D1-3D09-46E3-B3E0-03B1F16F8B9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a:extLst>
            <a:ext uri="{FF2B5EF4-FFF2-40B4-BE49-F238E27FC236}">
              <a16:creationId xmlns:a16="http://schemas.microsoft.com/office/drawing/2014/main" id="{119AE74A-C2A3-4169-AF12-9203E908394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a:extLst>
            <a:ext uri="{FF2B5EF4-FFF2-40B4-BE49-F238E27FC236}">
              <a16:creationId xmlns:a16="http://schemas.microsoft.com/office/drawing/2014/main" id="{F9D2EAA3-0607-44F7-8E8C-9EDF44DE206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99940784-CDF1-4DA3-B266-FBBD95A0DD1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39E5D08D-DDAE-42A2-83F5-9935EBB81B6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a:extLst>
            <a:ext uri="{FF2B5EF4-FFF2-40B4-BE49-F238E27FC236}">
              <a16:creationId xmlns:a16="http://schemas.microsoft.com/office/drawing/2014/main" id="{9C988753-3768-4011-B7AC-652F3424C32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6" name="直線コネクタ 815">
          <a:extLst>
            <a:ext uri="{FF2B5EF4-FFF2-40B4-BE49-F238E27FC236}">
              <a16:creationId xmlns:a16="http://schemas.microsoft.com/office/drawing/2014/main" id="{1B10D9BE-BB94-49C6-8E60-3238A4DBB8D2}"/>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7" name="【消防施設】&#10;一人当たり面積最小値テキスト">
          <a:extLst>
            <a:ext uri="{FF2B5EF4-FFF2-40B4-BE49-F238E27FC236}">
              <a16:creationId xmlns:a16="http://schemas.microsoft.com/office/drawing/2014/main" id="{D8329132-60DE-4974-98A9-A354D3D33AF3}"/>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8" name="直線コネクタ 817">
          <a:extLst>
            <a:ext uri="{FF2B5EF4-FFF2-40B4-BE49-F238E27FC236}">
              <a16:creationId xmlns:a16="http://schemas.microsoft.com/office/drawing/2014/main" id="{42536189-54E0-4C3E-974D-2998C7F61636}"/>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9" name="【消防施設】&#10;一人当たり面積最大値テキスト">
          <a:extLst>
            <a:ext uri="{FF2B5EF4-FFF2-40B4-BE49-F238E27FC236}">
              <a16:creationId xmlns:a16="http://schemas.microsoft.com/office/drawing/2014/main" id="{E2CDAB11-7E9D-4A52-AC7A-110C04BFBAF5}"/>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20" name="直線コネクタ 819">
          <a:extLst>
            <a:ext uri="{FF2B5EF4-FFF2-40B4-BE49-F238E27FC236}">
              <a16:creationId xmlns:a16="http://schemas.microsoft.com/office/drawing/2014/main" id="{5147E015-FF3F-436A-8584-4F1D85F56B2C}"/>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821" name="【消防施設】&#10;一人当たり面積平均値テキスト">
          <a:extLst>
            <a:ext uri="{FF2B5EF4-FFF2-40B4-BE49-F238E27FC236}">
              <a16:creationId xmlns:a16="http://schemas.microsoft.com/office/drawing/2014/main" id="{FBA19B67-C00E-4CD2-B870-F11F272518E6}"/>
            </a:ext>
          </a:extLst>
        </xdr:cNvPr>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2" name="フローチャート: 判断 821">
          <a:extLst>
            <a:ext uri="{FF2B5EF4-FFF2-40B4-BE49-F238E27FC236}">
              <a16:creationId xmlns:a16="http://schemas.microsoft.com/office/drawing/2014/main" id="{B6795DF6-8AF0-428D-9AB6-D1DACDF21BB1}"/>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3" name="フローチャート: 判断 822">
          <a:extLst>
            <a:ext uri="{FF2B5EF4-FFF2-40B4-BE49-F238E27FC236}">
              <a16:creationId xmlns:a16="http://schemas.microsoft.com/office/drawing/2014/main" id="{7529CB01-3179-4510-BD80-ED57F4FD30AC}"/>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4" name="フローチャート: 判断 823">
          <a:extLst>
            <a:ext uri="{FF2B5EF4-FFF2-40B4-BE49-F238E27FC236}">
              <a16:creationId xmlns:a16="http://schemas.microsoft.com/office/drawing/2014/main" id="{4059E457-2CB5-4116-90DC-7367B4D45918}"/>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25" name="フローチャート: 判断 824">
          <a:extLst>
            <a:ext uri="{FF2B5EF4-FFF2-40B4-BE49-F238E27FC236}">
              <a16:creationId xmlns:a16="http://schemas.microsoft.com/office/drawing/2014/main" id="{BDD17074-B764-449B-AD36-0F31C0DBA933}"/>
            </a:ext>
          </a:extLst>
        </xdr:cNvPr>
        <xdr:cNvSpPr/>
      </xdr:nvSpPr>
      <xdr:spPr>
        <a:xfrm>
          <a:off x="19494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15602</xdr:rowOff>
    </xdr:from>
    <xdr:to>
      <xdr:col>98</xdr:col>
      <xdr:colOff>38100</xdr:colOff>
      <xdr:row>86</xdr:row>
      <xdr:rowOff>117202</xdr:rowOff>
    </xdr:to>
    <xdr:sp macro="" textlink="">
      <xdr:nvSpPr>
        <xdr:cNvPr id="826" name="フローチャート: 判断 825">
          <a:extLst>
            <a:ext uri="{FF2B5EF4-FFF2-40B4-BE49-F238E27FC236}">
              <a16:creationId xmlns:a16="http://schemas.microsoft.com/office/drawing/2014/main" id="{4DE0B0B7-FA1D-49E0-B51F-659B18A6F069}"/>
            </a:ext>
          </a:extLst>
        </xdr:cNvPr>
        <xdr:cNvSpPr/>
      </xdr:nvSpPr>
      <xdr:spPr>
        <a:xfrm>
          <a:off x="18605500" y="147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E2C2416E-A221-4716-A76B-62994BC97B3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873A6D92-6D55-4DB2-80B4-01DEDE744C7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9E71F413-443A-45F9-8FD0-16C84DE12B6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9D305BB6-37EA-4250-94C9-6F80BF0BB62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52F84937-35C4-4ED6-95DF-DDF21B623CE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26488</xdr:rowOff>
    </xdr:from>
    <xdr:to>
      <xdr:col>116</xdr:col>
      <xdr:colOff>114300</xdr:colOff>
      <xdr:row>86</xdr:row>
      <xdr:rowOff>128088</xdr:rowOff>
    </xdr:to>
    <xdr:sp macro="" textlink="">
      <xdr:nvSpPr>
        <xdr:cNvPr id="832" name="楕円 831">
          <a:extLst>
            <a:ext uri="{FF2B5EF4-FFF2-40B4-BE49-F238E27FC236}">
              <a16:creationId xmlns:a16="http://schemas.microsoft.com/office/drawing/2014/main" id="{695F27C7-D4A1-4240-A362-6E767D5DEB52}"/>
            </a:ext>
          </a:extLst>
        </xdr:cNvPr>
        <xdr:cNvSpPr/>
      </xdr:nvSpPr>
      <xdr:spPr>
        <a:xfrm>
          <a:off x="221107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126291</xdr:rowOff>
    </xdr:from>
    <xdr:ext cx="469744" cy="259045"/>
    <xdr:sp macro="" textlink="">
      <xdr:nvSpPr>
        <xdr:cNvPr id="833" name="【消防施設】&#10;一人当たり面積該当値テキスト">
          <a:extLst>
            <a:ext uri="{FF2B5EF4-FFF2-40B4-BE49-F238E27FC236}">
              <a16:creationId xmlns:a16="http://schemas.microsoft.com/office/drawing/2014/main" id="{E1C88660-90C4-401B-B563-A73042EA1540}"/>
            </a:ext>
          </a:extLst>
        </xdr:cNvPr>
        <xdr:cNvSpPr txBox="1"/>
      </xdr:nvSpPr>
      <xdr:spPr>
        <a:xfrm>
          <a:off x="22199600" y="1469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27577</xdr:rowOff>
    </xdr:from>
    <xdr:to>
      <xdr:col>112</xdr:col>
      <xdr:colOff>38100</xdr:colOff>
      <xdr:row>86</xdr:row>
      <xdr:rowOff>129177</xdr:rowOff>
    </xdr:to>
    <xdr:sp macro="" textlink="">
      <xdr:nvSpPr>
        <xdr:cNvPr id="834" name="楕円 833">
          <a:extLst>
            <a:ext uri="{FF2B5EF4-FFF2-40B4-BE49-F238E27FC236}">
              <a16:creationId xmlns:a16="http://schemas.microsoft.com/office/drawing/2014/main" id="{5916ABD1-5544-4B3E-8A01-5816C62FEBC5}"/>
            </a:ext>
          </a:extLst>
        </xdr:cNvPr>
        <xdr:cNvSpPr/>
      </xdr:nvSpPr>
      <xdr:spPr>
        <a:xfrm>
          <a:off x="212725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77288</xdr:rowOff>
    </xdr:from>
    <xdr:to>
      <xdr:col>116</xdr:col>
      <xdr:colOff>63500</xdr:colOff>
      <xdr:row>86</xdr:row>
      <xdr:rowOff>78377</xdr:rowOff>
    </xdr:to>
    <xdr:cxnSp macro="">
      <xdr:nvCxnSpPr>
        <xdr:cNvPr id="835" name="直線コネクタ 834">
          <a:extLst>
            <a:ext uri="{FF2B5EF4-FFF2-40B4-BE49-F238E27FC236}">
              <a16:creationId xmlns:a16="http://schemas.microsoft.com/office/drawing/2014/main" id="{E44D8AE3-AA50-4C6D-9257-7CB35DFD7748}"/>
            </a:ext>
          </a:extLst>
        </xdr:cNvPr>
        <xdr:cNvCxnSpPr/>
      </xdr:nvCxnSpPr>
      <xdr:spPr>
        <a:xfrm flipV="1">
          <a:off x="21323300" y="14821988"/>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28666</xdr:rowOff>
    </xdr:from>
    <xdr:to>
      <xdr:col>107</xdr:col>
      <xdr:colOff>101600</xdr:colOff>
      <xdr:row>86</xdr:row>
      <xdr:rowOff>130266</xdr:rowOff>
    </xdr:to>
    <xdr:sp macro="" textlink="">
      <xdr:nvSpPr>
        <xdr:cNvPr id="836" name="楕円 835">
          <a:extLst>
            <a:ext uri="{FF2B5EF4-FFF2-40B4-BE49-F238E27FC236}">
              <a16:creationId xmlns:a16="http://schemas.microsoft.com/office/drawing/2014/main" id="{78CFBA57-ED96-4F90-A6A1-594549E39C4D}"/>
            </a:ext>
          </a:extLst>
        </xdr:cNvPr>
        <xdr:cNvSpPr/>
      </xdr:nvSpPr>
      <xdr:spPr>
        <a:xfrm>
          <a:off x="20383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78377</xdr:rowOff>
    </xdr:from>
    <xdr:to>
      <xdr:col>111</xdr:col>
      <xdr:colOff>177800</xdr:colOff>
      <xdr:row>86</xdr:row>
      <xdr:rowOff>79466</xdr:rowOff>
    </xdr:to>
    <xdr:cxnSp macro="">
      <xdr:nvCxnSpPr>
        <xdr:cNvPr id="837" name="直線コネクタ 836">
          <a:extLst>
            <a:ext uri="{FF2B5EF4-FFF2-40B4-BE49-F238E27FC236}">
              <a16:creationId xmlns:a16="http://schemas.microsoft.com/office/drawing/2014/main" id="{E6C05D3E-32F3-41E3-AA17-63F321E28A57}"/>
            </a:ext>
          </a:extLst>
        </xdr:cNvPr>
        <xdr:cNvCxnSpPr/>
      </xdr:nvCxnSpPr>
      <xdr:spPr>
        <a:xfrm flipV="1">
          <a:off x="20434300" y="148230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38" name="楕円 837">
          <a:extLst>
            <a:ext uri="{FF2B5EF4-FFF2-40B4-BE49-F238E27FC236}">
              <a16:creationId xmlns:a16="http://schemas.microsoft.com/office/drawing/2014/main" id="{40B2578A-36FA-473B-B2B4-276D05E59649}"/>
            </a:ext>
          </a:extLst>
        </xdr:cNvPr>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86</xdr:row>
      <xdr:rowOff>79466</xdr:rowOff>
    </xdr:to>
    <xdr:cxnSp macro="">
      <xdr:nvCxnSpPr>
        <xdr:cNvPr id="839" name="直線コネクタ 838">
          <a:extLst>
            <a:ext uri="{FF2B5EF4-FFF2-40B4-BE49-F238E27FC236}">
              <a16:creationId xmlns:a16="http://schemas.microsoft.com/office/drawing/2014/main" id="{ECE615A7-362C-4243-8DEC-11CA718DC785}"/>
            </a:ext>
          </a:extLst>
        </xdr:cNvPr>
        <xdr:cNvCxnSpPr/>
      </xdr:nvCxnSpPr>
      <xdr:spPr>
        <a:xfrm>
          <a:off x="19545300" y="14577061"/>
          <a:ext cx="889000" cy="24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127726</xdr:rowOff>
    </xdr:from>
    <xdr:to>
      <xdr:col>98</xdr:col>
      <xdr:colOff>38100</xdr:colOff>
      <xdr:row>85</xdr:row>
      <xdr:rowOff>57876</xdr:rowOff>
    </xdr:to>
    <xdr:sp macro="" textlink="">
      <xdr:nvSpPr>
        <xdr:cNvPr id="840" name="楕円 839">
          <a:extLst>
            <a:ext uri="{FF2B5EF4-FFF2-40B4-BE49-F238E27FC236}">
              <a16:creationId xmlns:a16="http://schemas.microsoft.com/office/drawing/2014/main" id="{B2836477-983D-4974-92E0-4A615168A06C}"/>
            </a:ext>
          </a:extLst>
        </xdr:cNvPr>
        <xdr:cNvSpPr/>
      </xdr:nvSpPr>
      <xdr:spPr>
        <a:xfrm>
          <a:off x="18605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7076</xdr:rowOff>
    </xdr:to>
    <xdr:cxnSp macro="">
      <xdr:nvCxnSpPr>
        <xdr:cNvPr id="841" name="直線コネクタ 840">
          <a:extLst>
            <a:ext uri="{FF2B5EF4-FFF2-40B4-BE49-F238E27FC236}">
              <a16:creationId xmlns:a16="http://schemas.microsoft.com/office/drawing/2014/main" id="{82F71376-944A-49D0-9AD6-9E169FD9C593}"/>
            </a:ext>
          </a:extLst>
        </xdr:cNvPr>
        <xdr:cNvCxnSpPr/>
      </xdr:nvCxnSpPr>
      <xdr:spPr>
        <a:xfrm flipV="1">
          <a:off x="18656300" y="1457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842" name="n_1aveValue【消防施設】&#10;一人当たり面積">
          <a:extLst>
            <a:ext uri="{FF2B5EF4-FFF2-40B4-BE49-F238E27FC236}">
              <a16:creationId xmlns:a16="http://schemas.microsoft.com/office/drawing/2014/main" id="{26A88E41-D3D8-43DF-8DFC-8E1A7ADF237C}"/>
            </a:ext>
          </a:extLst>
        </xdr:cNvPr>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843" name="n_2aveValue【消防施設】&#10;一人当たり面積">
          <a:extLst>
            <a:ext uri="{FF2B5EF4-FFF2-40B4-BE49-F238E27FC236}">
              <a16:creationId xmlns:a16="http://schemas.microsoft.com/office/drawing/2014/main" id="{06C5C919-1C9E-492A-BEF6-3F5B258E5F76}"/>
            </a:ext>
          </a:extLst>
        </xdr:cNvPr>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844" name="n_3aveValue【消防施設】&#10;一人当たり面積">
          <a:extLst>
            <a:ext uri="{FF2B5EF4-FFF2-40B4-BE49-F238E27FC236}">
              <a16:creationId xmlns:a16="http://schemas.microsoft.com/office/drawing/2014/main" id="{4812FDA4-141C-43BA-A4A2-1DD11C7C686D}"/>
            </a:ext>
          </a:extLst>
        </xdr:cNvPr>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108329</xdr:rowOff>
    </xdr:from>
    <xdr:ext cx="469744" cy="259045"/>
    <xdr:sp macro="" textlink="">
      <xdr:nvSpPr>
        <xdr:cNvPr id="845" name="n_4aveValue【消防施設】&#10;一人当たり面積">
          <a:extLst>
            <a:ext uri="{FF2B5EF4-FFF2-40B4-BE49-F238E27FC236}">
              <a16:creationId xmlns:a16="http://schemas.microsoft.com/office/drawing/2014/main" id="{57AFA6FB-AA99-44C3-A841-3981870BB302}"/>
            </a:ext>
          </a:extLst>
        </xdr:cNvPr>
        <xdr:cNvSpPr txBox="1"/>
      </xdr:nvSpPr>
      <xdr:spPr>
        <a:xfrm>
          <a:off x="18421427" y="1485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120304</xdr:rowOff>
    </xdr:from>
    <xdr:ext cx="469744" cy="259045"/>
    <xdr:sp macro="" textlink="">
      <xdr:nvSpPr>
        <xdr:cNvPr id="846" name="n_1mainValue【消防施設】&#10;一人当たり面積">
          <a:extLst>
            <a:ext uri="{FF2B5EF4-FFF2-40B4-BE49-F238E27FC236}">
              <a16:creationId xmlns:a16="http://schemas.microsoft.com/office/drawing/2014/main" id="{1CA87D4B-BD9E-4881-9300-65AB666F6209}"/>
            </a:ext>
          </a:extLst>
        </xdr:cNvPr>
        <xdr:cNvSpPr txBox="1"/>
      </xdr:nvSpPr>
      <xdr:spPr>
        <a:xfrm>
          <a:off x="21075727" y="1486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121393</xdr:rowOff>
    </xdr:from>
    <xdr:ext cx="469744" cy="259045"/>
    <xdr:sp macro="" textlink="">
      <xdr:nvSpPr>
        <xdr:cNvPr id="847" name="n_2mainValue【消防施設】&#10;一人当たり面積">
          <a:extLst>
            <a:ext uri="{FF2B5EF4-FFF2-40B4-BE49-F238E27FC236}">
              <a16:creationId xmlns:a16="http://schemas.microsoft.com/office/drawing/2014/main" id="{2224F7A7-9F76-4EC8-BCBB-06FA9BB25537}"/>
            </a:ext>
          </a:extLst>
        </xdr:cNvPr>
        <xdr:cNvSpPr txBox="1"/>
      </xdr:nvSpPr>
      <xdr:spPr>
        <a:xfrm>
          <a:off x="201994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71138</xdr:rowOff>
    </xdr:from>
    <xdr:ext cx="469744" cy="259045"/>
    <xdr:sp macro="" textlink="">
      <xdr:nvSpPr>
        <xdr:cNvPr id="848" name="n_3mainValue【消防施設】&#10;一人当たり面積">
          <a:extLst>
            <a:ext uri="{FF2B5EF4-FFF2-40B4-BE49-F238E27FC236}">
              <a16:creationId xmlns:a16="http://schemas.microsoft.com/office/drawing/2014/main" id="{B747815F-14EC-491F-9118-558F8B8721A7}"/>
            </a:ext>
          </a:extLst>
        </xdr:cNvPr>
        <xdr:cNvSpPr txBox="1"/>
      </xdr:nvSpPr>
      <xdr:spPr>
        <a:xfrm>
          <a:off x="19310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74403</xdr:rowOff>
    </xdr:from>
    <xdr:ext cx="469744" cy="259045"/>
    <xdr:sp macro="" textlink="">
      <xdr:nvSpPr>
        <xdr:cNvPr id="849" name="n_4mainValue【消防施設】&#10;一人当たり面積">
          <a:extLst>
            <a:ext uri="{FF2B5EF4-FFF2-40B4-BE49-F238E27FC236}">
              <a16:creationId xmlns:a16="http://schemas.microsoft.com/office/drawing/2014/main" id="{BDFBC9AE-258B-40F9-A5EA-6143E02844F9}"/>
            </a:ext>
          </a:extLst>
        </xdr:cNvPr>
        <xdr:cNvSpPr txBox="1"/>
      </xdr:nvSpPr>
      <xdr:spPr>
        <a:xfrm>
          <a:off x="18421427" y="1430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EE835918-0DBC-497A-B723-B6754677933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FA77B63D-1A12-4225-B249-A24635EAE11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3CFF4C44-1EF7-43F3-AA78-0E537186619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AF342503-BBDA-4B9C-B410-B3DEA9E1BE7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E99A2721-FF0A-4736-8431-26E4C40494B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7EAF9C8D-D232-4BD4-B069-5F35242EB8F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A7BB033E-4907-4E74-9001-55D43DA60D4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17048FCE-7981-425E-9A25-22FFABA1507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B5CB84A6-C93E-44B0-95AE-6BC2963B98A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5ED8C3E6-2D9D-43F8-A17A-55B27E2001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60" name="テキスト ボックス 859">
          <a:extLst>
            <a:ext uri="{FF2B5EF4-FFF2-40B4-BE49-F238E27FC236}">
              <a16:creationId xmlns:a16="http://schemas.microsoft.com/office/drawing/2014/main" id="{5A6644A0-7916-48CA-8A43-096C1643614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1" name="直線コネクタ 860">
          <a:extLst>
            <a:ext uri="{FF2B5EF4-FFF2-40B4-BE49-F238E27FC236}">
              <a16:creationId xmlns:a16="http://schemas.microsoft.com/office/drawing/2014/main" id="{EC5514FF-1453-4A69-8631-2EE8F7A7B71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2" name="テキスト ボックス 861">
          <a:extLst>
            <a:ext uri="{FF2B5EF4-FFF2-40B4-BE49-F238E27FC236}">
              <a16:creationId xmlns:a16="http://schemas.microsoft.com/office/drawing/2014/main" id="{6A72E4A9-CA6C-4417-9009-1B33795F390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3" name="直線コネクタ 862">
          <a:extLst>
            <a:ext uri="{FF2B5EF4-FFF2-40B4-BE49-F238E27FC236}">
              <a16:creationId xmlns:a16="http://schemas.microsoft.com/office/drawing/2014/main" id="{1F3EF2A0-F265-453E-A90E-FC26CB697E9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4" name="テキスト ボックス 863">
          <a:extLst>
            <a:ext uri="{FF2B5EF4-FFF2-40B4-BE49-F238E27FC236}">
              <a16:creationId xmlns:a16="http://schemas.microsoft.com/office/drawing/2014/main" id="{35D68DC4-D97D-4910-9B94-93F3B78FD46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5" name="直線コネクタ 864">
          <a:extLst>
            <a:ext uri="{FF2B5EF4-FFF2-40B4-BE49-F238E27FC236}">
              <a16:creationId xmlns:a16="http://schemas.microsoft.com/office/drawing/2014/main" id="{91574CC3-EEBF-4448-9B18-92641F4F17B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6" name="テキスト ボックス 865">
          <a:extLst>
            <a:ext uri="{FF2B5EF4-FFF2-40B4-BE49-F238E27FC236}">
              <a16:creationId xmlns:a16="http://schemas.microsoft.com/office/drawing/2014/main" id="{6D8DB539-1AF7-4605-98E6-8E6F452CE8C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7" name="直線コネクタ 866">
          <a:extLst>
            <a:ext uri="{FF2B5EF4-FFF2-40B4-BE49-F238E27FC236}">
              <a16:creationId xmlns:a16="http://schemas.microsoft.com/office/drawing/2014/main" id="{D9930552-CCC8-40F4-A2FE-3C5A79C9910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8" name="テキスト ボックス 867">
          <a:extLst>
            <a:ext uri="{FF2B5EF4-FFF2-40B4-BE49-F238E27FC236}">
              <a16:creationId xmlns:a16="http://schemas.microsoft.com/office/drawing/2014/main" id="{DD16FA7F-EF73-48F1-A9DC-0DC49B7F387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9" name="直線コネクタ 868">
          <a:extLst>
            <a:ext uri="{FF2B5EF4-FFF2-40B4-BE49-F238E27FC236}">
              <a16:creationId xmlns:a16="http://schemas.microsoft.com/office/drawing/2014/main" id="{C2A7624A-5387-456D-8EBD-13482B75A3D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70" name="テキスト ボックス 869">
          <a:extLst>
            <a:ext uri="{FF2B5EF4-FFF2-40B4-BE49-F238E27FC236}">
              <a16:creationId xmlns:a16="http://schemas.microsoft.com/office/drawing/2014/main" id="{3DC1D3EF-5A5B-4971-916C-1A03E44289E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1" name="直線コネクタ 870">
          <a:extLst>
            <a:ext uri="{FF2B5EF4-FFF2-40B4-BE49-F238E27FC236}">
              <a16:creationId xmlns:a16="http://schemas.microsoft.com/office/drawing/2014/main" id="{D366F095-2DF7-4AA8-B3AF-FB2B81674E2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2" name="テキスト ボックス 871">
          <a:extLst>
            <a:ext uri="{FF2B5EF4-FFF2-40B4-BE49-F238E27FC236}">
              <a16:creationId xmlns:a16="http://schemas.microsoft.com/office/drawing/2014/main" id="{0CC4305F-5BE7-41E6-804D-B4874BA9EED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3" name="直線コネクタ 872">
          <a:extLst>
            <a:ext uri="{FF2B5EF4-FFF2-40B4-BE49-F238E27FC236}">
              <a16:creationId xmlns:a16="http://schemas.microsoft.com/office/drawing/2014/main" id="{3393F987-D52D-4308-9DC6-6DE4F68F5A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4" name="【庁舎】&#10;有形固定資産減価償却率グラフ枠">
          <a:extLst>
            <a:ext uri="{FF2B5EF4-FFF2-40B4-BE49-F238E27FC236}">
              <a16:creationId xmlns:a16="http://schemas.microsoft.com/office/drawing/2014/main" id="{45F4AE1A-DA6D-416A-914A-04F7F193FE0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5" name="直線コネクタ 874">
          <a:extLst>
            <a:ext uri="{FF2B5EF4-FFF2-40B4-BE49-F238E27FC236}">
              <a16:creationId xmlns:a16="http://schemas.microsoft.com/office/drawing/2014/main" id="{409736A3-DBDF-455F-95D3-6548D826AC40}"/>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6" name="【庁舎】&#10;有形固定資産減価償却率最小値テキスト">
          <a:extLst>
            <a:ext uri="{FF2B5EF4-FFF2-40B4-BE49-F238E27FC236}">
              <a16:creationId xmlns:a16="http://schemas.microsoft.com/office/drawing/2014/main" id="{1E865D7A-3D60-41D8-9FBA-E7F82E89C020}"/>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7" name="直線コネクタ 876">
          <a:extLst>
            <a:ext uri="{FF2B5EF4-FFF2-40B4-BE49-F238E27FC236}">
              <a16:creationId xmlns:a16="http://schemas.microsoft.com/office/drawing/2014/main" id="{2BA36726-684A-4AC4-8A85-E400B4D0D896}"/>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8" name="【庁舎】&#10;有形固定資産減価償却率最大値テキスト">
          <a:extLst>
            <a:ext uri="{FF2B5EF4-FFF2-40B4-BE49-F238E27FC236}">
              <a16:creationId xmlns:a16="http://schemas.microsoft.com/office/drawing/2014/main" id="{3BBA1656-98DA-44A0-9784-6D50E1E3B4C4}"/>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9" name="直線コネクタ 878">
          <a:extLst>
            <a:ext uri="{FF2B5EF4-FFF2-40B4-BE49-F238E27FC236}">
              <a16:creationId xmlns:a16="http://schemas.microsoft.com/office/drawing/2014/main" id="{1BF029D9-2D5A-434A-9A25-0C9CB89D37EC}"/>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880" name="【庁舎】&#10;有形固定資産減価償却率平均値テキスト">
          <a:extLst>
            <a:ext uri="{FF2B5EF4-FFF2-40B4-BE49-F238E27FC236}">
              <a16:creationId xmlns:a16="http://schemas.microsoft.com/office/drawing/2014/main" id="{9AC3504B-343F-4986-9ACF-02028C1CA21A}"/>
            </a:ext>
          </a:extLst>
        </xdr:cNvPr>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1" name="フローチャート: 判断 880">
          <a:extLst>
            <a:ext uri="{FF2B5EF4-FFF2-40B4-BE49-F238E27FC236}">
              <a16:creationId xmlns:a16="http://schemas.microsoft.com/office/drawing/2014/main" id="{7A926F97-BEFA-4BD3-B5C0-4DE4F7B27A27}"/>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2" name="フローチャート: 判断 881">
          <a:extLst>
            <a:ext uri="{FF2B5EF4-FFF2-40B4-BE49-F238E27FC236}">
              <a16:creationId xmlns:a16="http://schemas.microsoft.com/office/drawing/2014/main" id="{B012ACBF-C823-4F24-A3F1-36B872F72769}"/>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3" name="フローチャート: 判断 882">
          <a:extLst>
            <a:ext uri="{FF2B5EF4-FFF2-40B4-BE49-F238E27FC236}">
              <a16:creationId xmlns:a16="http://schemas.microsoft.com/office/drawing/2014/main" id="{C7B71D0D-E5A3-47B8-943E-7E629301DCB5}"/>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84" name="フローチャート: 判断 883">
          <a:extLst>
            <a:ext uri="{FF2B5EF4-FFF2-40B4-BE49-F238E27FC236}">
              <a16:creationId xmlns:a16="http://schemas.microsoft.com/office/drawing/2014/main" id="{1C2A2994-7BB4-4522-BF01-DD0C0B16D4B6}"/>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85" name="フローチャート: 判断 884">
          <a:extLst>
            <a:ext uri="{FF2B5EF4-FFF2-40B4-BE49-F238E27FC236}">
              <a16:creationId xmlns:a16="http://schemas.microsoft.com/office/drawing/2014/main" id="{1BE92977-6B74-498C-9EB9-AD39611103A1}"/>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BCE4DD7-C64B-49EC-93BF-CE59A6ED054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7E251285-6DC7-4D59-A2BF-6D8572E51FC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FA625ACD-857C-4FD1-A4B6-6C5144A7837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DC3FB02E-1B38-47A7-8E63-E5E46E4D81D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A5DA18E7-AF19-4795-A6FB-7B5ECF20C3F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131536</xdr:rowOff>
    </xdr:from>
    <xdr:to>
      <xdr:col>85</xdr:col>
      <xdr:colOff>177800</xdr:colOff>
      <xdr:row>107</xdr:row>
      <xdr:rowOff>61686</xdr:rowOff>
    </xdr:to>
    <xdr:sp macro="" textlink="">
      <xdr:nvSpPr>
        <xdr:cNvPr id="891" name="楕円 890">
          <a:extLst>
            <a:ext uri="{FF2B5EF4-FFF2-40B4-BE49-F238E27FC236}">
              <a16:creationId xmlns:a16="http://schemas.microsoft.com/office/drawing/2014/main" id="{0562E3AB-BBAD-4AC7-A309-5127AF01C2EB}"/>
            </a:ext>
          </a:extLst>
        </xdr:cNvPr>
        <xdr:cNvSpPr/>
      </xdr:nvSpPr>
      <xdr:spPr>
        <a:xfrm>
          <a:off x="162687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109963</xdr:rowOff>
    </xdr:from>
    <xdr:ext cx="405111" cy="259045"/>
    <xdr:sp macro="" textlink="">
      <xdr:nvSpPr>
        <xdr:cNvPr id="892" name="【庁舎】&#10;有形固定資産減価償却率該当値テキスト">
          <a:extLst>
            <a:ext uri="{FF2B5EF4-FFF2-40B4-BE49-F238E27FC236}">
              <a16:creationId xmlns:a16="http://schemas.microsoft.com/office/drawing/2014/main" id="{FDF8ECFD-E2E2-4EBC-8C20-07B557397CDD}"/>
            </a:ext>
          </a:extLst>
        </xdr:cNvPr>
        <xdr:cNvSpPr txBox="1"/>
      </xdr:nvSpPr>
      <xdr:spPr>
        <a:xfrm>
          <a:off x="16357600"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98879</xdr:rowOff>
    </xdr:from>
    <xdr:to>
      <xdr:col>81</xdr:col>
      <xdr:colOff>101600</xdr:colOff>
      <xdr:row>107</xdr:row>
      <xdr:rowOff>29029</xdr:rowOff>
    </xdr:to>
    <xdr:sp macro="" textlink="">
      <xdr:nvSpPr>
        <xdr:cNvPr id="893" name="楕円 892">
          <a:extLst>
            <a:ext uri="{FF2B5EF4-FFF2-40B4-BE49-F238E27FC236}">
              <a16:creationId xmlns:a16="http://schemas.microsoft.com/office/drawing/2014/main" id="{96468434-1283-453D-B86E-A3E136662C0F}"/>
            </a:ext>
          </a:extLst>
        </xdr:cNvPr>
        <xdr:cNvSpPr/>
      </xdr:nvSpPr>
      <xdr:spPr>
        <a:xfrm>
          <a:off x="15430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149679</xdr:rowOff>
    </xdr:from>
    <xdr:to>
      <xdr:col>85</xdr:col>
      <xdr:colOff>127000</xdr:colOff>
      <xdr:row>107</xdr:row>
      <xdr:rowOff>10886</xdr:rowOff>
    </xdr:to>
    <xdr:cxnSp macro="">
      <xdr:nvCxnSpPr>
        <xdr:cNvPr id="894" name="直線コネクタ 893">
          <a:extLst>
            <a:ext uri="{FF2B5EF4-FFF2-40B4-BE49-F238E27FC236}">
              <a16:creationId xmlns:a16="http://schemas.microsoft.com/office/drawing/2014/main" id="{1CB6C7B8-73AC-413D-A4D7-290BD63F1436}"/>
            </a:ext>
          </a:extLst>
        </xdr:cNvPr>
        <xdr:cNvCxnSpPr/>
      </xdr:nvCxnSpPr>
      <xdr:spPr>
        <a:xfrm>
          <a:off x="15481300" y="1832337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66221</xdr:rowOff>
    </xdr:from>
    <xdr:to>
      <xdr:col>76</xdr:col>
      <xdr:colOff>165100</xdr:colOff>
      <xdr:row>106</xdr:row>
      <xdr:rowOff>167821</xdr:rowOff>
    </xdr:to>
    <xdr:sp macro="" textlink="">
      <xdr:nvSpPr>
        <xdr:cNvPr id="895" name="楕円 894">
          <a:extLst>
            <a:ext uri="{FF2B5EF4-FFF2-40B4-BE49-F238E27FC236}">
              <a16:creationId xmlns:a16="http://schemas.microsoft.com/office/drawing/2014/main" id="{1A81F03E-8EFF-4731-9D0B-8D306123C085}"/>
            </a:ext>
          </a:extLst>
        </xdr:cNvPr>
        <xdr:cNvSpPr/>
      </xdr:nvSpPr>
      <xdr:spPr>
        <a:xfrm>
          <a:off x="14541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117021</xdr:rowOff>
    </xdr:from>
    <xdr:to>
      <xdr:col>81</xdr:col>
      <xdr:colOff>50800</xdr:colOff>
      <xdr:row>106</xdr:row>
      <xdr:rowOff>149679</xdr:rowOff>
    </xdr:to>
    <xdr:cxnSp macro="">
      <xdr:nvCxnSpPr>
        <xdr:cNvPr id="896" name="直線コネクタ 895">
          <a:extLst>
            <a:ext uri="{FF2B5EF4-FFF2-40B4-BE49-F238E27FC236}">
              <a16:creationId xmlns:a16="http://schemas.microsoft.com/office/drawing/2014/main" id="{F8077E3E-59A7-4B27-A8F3-BD4EFB575166}"/>
            </a:ext>
          </a:extLst>
        </xdr:cNvPr>
        <xdr:cNvCxnSpPr/>
      </xdr:nvCxnSpPr>
      <xdr:spPr>
        <a:xfrm>
          <a:off x="14592300" y="182907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30299</xdr:rowOff>
    </xdr:from>
    <xdr:to>
      <xdr:col>72</xdr:col>
      <xdr:colOff>38100</xdr:colOff>
      <xdr:row>106</xdr:row>
      <xdr:rowOff>131899</xdr:rowOff>
    </xdr:to>
    <xdr:sp macro="" textlink="">
      <xdr:nvSpPr>
        <xdr:cNvPr id="897" name="楕円 896">
          <a:extLst>
            <a:ext uri="{FF2B5EF4-FFF2-40B4-BE49-F238E27FC236}">
              <a16:creationId xmlns:a16="http://schemas.microsoft.com/office/drawing/2014/main" id="{C5431F3A-4CD3-4021-BE6A-CB013B759EC7}"/>
            </a:ext>
          </a:extLst>
        </xdr:cNvPr>
        <xdr:cNvSpPr/>
      </xdr:nvSpPr>
      <xdr:spPr>
        <a:xfrm>
          <a:off x="13652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81099</xdr:rowOff>
    </xdr:from>
    <xdr:to>
      <xdr:col>76</xdr:col>
      <xdr:colOff>114300</xdr:colOff>
      <xdr:row>106</xdr:row>
      <xdr:rowOff>117021</xdr:rowOff>
    </xdr:to>
    <xdr:cxnSp macro="">
      <xdr:nvCxnSpPr>
        <xdr:cNvPr id="898" name="直線コネクタ 897">
          <a:extLst>
            <a:ext uri="{FF2B5EF4-FFF2-40B4-BE49-F238E27FC236}">
              <a16:creationId xmlns:a16="http://schemas.microsoft.com/office/drawing/2014/main" id="{E4DADDFC-CF92-4756-A83F-D9B50F4B583C}"/>
            </a:ext>
          </a:extLst>
        </xdr:cNvPr>
        <xdr:cNvCxnSpPr/>
      </xdr:nvCxnSpPr>
      <xdr:spPr>
        <a:xfrm>
          <a:off x="13703300" y="182547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169092</xdr:rowOff>
    </xdr:from>
    <xdr:to>
      <xdr:col>67</xdr:col>
      <xdr:colOff>101600</xdr:colOff>
      <xdr:row>106</xdr:row>
      <xdr:rowOff>99242</xdr:rowOff>
    </xdr:to>
    <xdr:sp macro="" textlink="">
      <xdr:nvSpPr>
        <xdr:cNvPr id="899" name="楕円 898">
          <a:extLst>
            <a:ext uri="{FF2B5EF4-FFF2-40B4-BE49-F238E27FC236}">
              <a16:creationId xmlns:a16="http://schemas.microsoft.com/office/drawing/2014/main" id="{036B1278-1216-4B79-80AD-A85C0AB1F9F9}"/>
            </a:ext>
          </a:extLst>
        </xdr:cNvPr>
        <xdr:cNvSpPr/>
      </xdr:nvSpPr>
      <xdr:spPr>
        <a:xfrm>
          <a:off x="12763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48442</xdr:rowOff>
    </xdr:from>
    <xdr:to>
      <xdr:col>71</xdr:col>
      <xdr:colOff>177800</xdr:colOff>
      <xdr:row>106</xdr:row>
      <xdr:rowOff>81099</xdr:rowOff>
    </xdr:to>
    <xdr:cxnSp macro="">
      <xdr:nvCxnSpPr>
        <xdr:cNvPr id="900" name="直線コネクタ 899">
          <a:extLst>
            <a:ext uri="{FF2B5EF4-FFF2-40B4-BE49-F238E27FC236}">
              <a16:creationId xmlns:a16="http://schemas.microsoft.com/office/drawing/2014/main" id="{B918A6A3-126D-416F-A41B-401A26D46425}"/>
            </a:ext>
          </a:extLst>
        </xdr:cNvPr>
        <xdr:cNvCxnSpPr/>
      </xdr:nvCxnSpPr>
      <xdr:spPr>
        <a:xfrm>
          <a:off x="12814300" y="182221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901" name="n_1aveValue【庁舎】&#10;有形固定資産減価償却率">
          <a:extLst>
            <a:ext uri="{FF2B5EF4-FFF2-40B4-BE49-F238E27FC236}">
              <a16:creationId xmlns:a16="http://schemas.microsoft.com/office/drawing/2014/main" id="{13C41634-58D4-493E-81C5-971C25FA8430}"/>
            </a:ext>
          </a:extLst>
        </xdr:cNvPr>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902" name="n_2aveValue【庁舎】&#10;有形固定資産減価償却率">
          <a:extLst>
            <a:ext uri="{FF2B5EF4-FFF2-40B4-BE49-F238E27FC236}">
              <a16:creationId xmlns:a16="http://schemas.microsoft.com/office/drawing/2014/main" id="{C3BCE9E0-9E10-45B9-856B-FEA910D10D63}"/>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903" name="n_3aveValue【庁舎】&#10;有形固定資産減価償却率">
          <a:extLst>
            <a:ext uri="{FF2B5EF4-FFF2-40B4-BE49-F238E27FC236}">
              <a16:creationId xmlns:a16="http://schemas.microsoft.com/office/drawing/2014/main" id="{53A4B7B2-105F-4394-8484-FF7FBA167746}"/>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904" name="n_4aveValue【庁舎】&#10;有形固定資産減価償却率">
          <a:extLst>
            <a:ext uri="{FF2B5EF4-FFF2-40B4-BE49-F238E27FC236}">
              <a16:creationId xmlns:a16="http://schemas.microsoft.com/office/drawing/2014/main" id="{DFA62846-5BA2-4860-8220-A40620CF0C60}"/>
            </a:ext>
          </a:extLst>
        </xdr:cNvPr>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20156</xdr:rowOff>
    </xdr:from>
    <xdr:ext cx="405111" cy="259045"/>
    <xdr:sp macro="" textlink="">
      <xdr:nvSpPr>
        <xdr:cNvPr id="905" name="n_1mainValue【庁舎】&#10;有形固定資産減価償却率">
          <a:extLst>
            <a:ext uri="{FF2B5EF4-FFF2-40B4-BE49-F238E27FC236}">
              <a16:creationId xmlns:a16="http://schemas.microsoft.com/office/drawing/2014/main" id="{C2EA88EC-5D03-48A8-A4EE-AFFDEE2CFCD5}"/>
            </a:ext>
          </a:extLst>
        </xdr:cNvPr>
        <xdr:cNvSpPr txBox="1"/>
      </xdr:nvSpPr>
      <xdr:spPr>
        <a:xfrm>
          <a:off x="152660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158948</xdr:rowOff>
    </xdr:from>
    <xdr:ext cx="405111" cy="259045"/>
    <xdr:sp macro="" textlink="">
      <xdr:nvSpPr>
        <xdr:cNvPr id="906" name="n_2mainValue【庁舎】&#10;有形固定資産減価償却率">
          <a:extLst>
            <a:ext uri="{FF2B5EF4-FFF2-40B4-BE49-F238E27FC236}">
              <a16:creationId xmlns:a16="http://schemas.microsoft.com/office/drawing/2014/main" id="{9FF995D4-A8F6-40FA-919F-293C7E90CEDC}"/>
            </a:ext>
          </a:extLst>
        </xdr:cNvPr>
        <xdr:cNvSpPr txBox="1"/>
      </xdr:nvSpPr>
      <xdr:spPr>
        <a:xfrm>
          <a:off x="14389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123026</xdr:rowOff>
    </xdr:from>
    <xdr:ext cx="405111" cy="259045"/>
    <xdr:sp macro="" textlink="">
      <xdr:nvSpPr>
        <xdr:cNvPr id="907" name="n_3mainValue【庁舎】&#10;有形固定資産減価償却率">
          <a:extLst>
            <a:ext uri="{FF2B5EF4-FFF2-40B4-BE49-F238E27FC236}">
              <a16:creationId xmlns:a16="http://schemas.microsoft.com/office/drawing/2014/main" id="{826F3976-F1B1-48C8-895D-5F16F62B24A9}"/>
            </a:ext>
          </a:extLst>
        </xdr:cNvPr>
        <xdr:cNvSpPr txBox="1"/>
      </xdr:nvSpPr>
      <xdr:spPr>
        <a:xfrm>
          <a:off x="13500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90369</xdr:rowOff>
    </xdr:from>
    <xdr:ext cx="405111" cy="259045"/>
    <xdr:sp macro="" textlink="">
      <xdr:nvSpPr>
        <xdr:cNvPr id="908" name="n_4mainValue【庁舎】&#10;有形固定資産減価償却率">
          <a:extLst>
            <a:ext uri="{FF2B5EF4-FFF2-40B4-BE49-F238E27FC236}">
              <a16:creationId xmlns:a16="http://schemas.microsoft.com/office/drawing/2014/main" id="{1108AFB7-ECCE-44AF-9019-141916FCC29B}"/>
            </a:ext>
          </a:extLst>
        </xdr:cNvPr>
        <xdr:cNvSpPr txBox="1"/>
      </xdr:nvSpPr>
      <xdr:spPr>
        <a:xfrm>
          <a:off x="12611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9" name="正方形/長方形 908">
          <a:extLst>
            <a:ext uri="{FF2B5EF4-FFF2-40B4-BE49-F238E27FC236}">
              <a16:creationId xmlns:a16="http://schemas.microsoft.com/office/drawing/2014/main" id="{0164AC64-316E-4F56-9ACC-EC957F9129A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10" name="正方形/長方形 909">
          <a:extLst>
            <a:ext uri="{FF2B5EF4-FFF2-40B4-BE49-F238E27FC236}">
              <a16:creationId xmlns:a16="http://schemas.microsoft.com/office/drawing/2014/main" id="{2F63559A-B4FA-4F63-A8BC-0E614FF9DFB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1" name="正方形/長方形 910">
          <a:extLst>
            <a:ext uri="{FF2B5EF4-FFF2-40B4-BE49-F238E27FC236}">
              <a16:creationId xmlns:a16="http://schemas.microsoft.com/office/drawing/2014/main" id="{179E32AE-D41C-4F54-A035-EFE91D81628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2" name="正方形/長方形 911">
          <a:extLst>
            <a:ext uri="{FF2B5EF4-FFF2-40B4-BE49-F238E27FC236}">
              <a16:creationId xmlns:a16="http://schemas.microsoft.com/office/drawing/2014/main" id="{9A8A18F6-34D7-4596-9EF7-822E7E22798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3" name="正方形/長方形 912">
          <a:extLst>
            <a:ext uri="{FF2B5EF4-FFF2-40B4-BE49-F238E27FC236}">
              <a16:creationId xmlns:a16="http://schemas.microsoft.com/office/drawing/2014/main" id="{239580AA-719C-4E60-8760-4410DE5C4C2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4" name="正方形/長方形 913">
          <a:extLst>
            <a:ext uri="{FF2B5EF4-FFF2-40B4-BE49-F238E27FC236}">
              <a16:creationId xmlns:a16="http://schemas.microsoft.com/office/drawing/2014/main" id="{BC45D1D3-855A-43F7-89AF-AAB4E02FF1E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5" name="正方形/長方形 914">
          <a:extLst>
            <a:ext uri="{FF2B5EF4-FFF2-40B4-BE49-F238E27FC236}">
              <a16:creationId xmlns:a16="http://schemas.microsoft.com/office/drawing/2014/main" id="{710521F9-287F-41E6-8389-D07172D9BC3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6" name="正方形/長方形 915">
          <a:extLst>
            <a:ext uri="{FF2B5EF4-FFF2-40B4-BE49-F238E27FC236}">
              <a16:creationId xmlns:a16="http://schemas.microsoft.com/office/drawing/2014/main" id="{0126F5D0-8DDB-4F7E-BCAC-CA966D418AF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7" name="テキスト ボックス 916">
          <a:extLst>
            <a:ext uri="{FF2B5EF4-FFF2-40B4-BE49-F238E27FC236}">
              <a16:creationId xmlns:a16="http://schemas.microsoft.com/office/drawing/2014/main" id="{ABA52DF5-5B02-4107-B25D-7E8EF3F5914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8" name="直線コネクタ 917">
          <a:extLst>
            <a:ext uri="{FF2B5EF4-FFF2-40B4-BE49-F238E27FC236}">
              <a16:creationId xmlns:a16="http://schemas.microsoft.com/office/drawing/2014/main" id="{87AB371A-A08A-45A5-8727-CEC25968E7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9" name="直線コネクタ 918">
          <a:extLst>
            <a:ext uri="{FF2B5EF4-FFF2-40B4-BE49-F238E27FC236}">
              <a16:creationId xmlns:a16="http://schemas.microsoft.com/office/drawing/2014/main" id="{E3528098-A40C-4D76-95DC-7CD983B551A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20" name="テキスト ボックス 919">
          <a:extLst>
            <a:ext uri="{FF2B5EF4-FFF2-40B4-BE49-F238E27FC236}">
              <a16:creationId xmlns:a16="http://schemas.microsoft.com/office/drawing/2014/main" id="{5D1362A5-805F-4FB7-B093-76C067F8A3D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1" name="直線コネクタ 920">
          <a:extLst>
            <a:ext uri="{FF2B5EF4-FFF2-40B4-BE49-F238E27FC236}">
              <a16:creationId xmlns:a16="http://schemas.microsoft.com/office/drawing/2014/main" id="{77A71CAF-B39B-4BCA-B951-FD53CDEA7B8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2" name="テキスト ボックス 921">
          <a:extLst>
            <a:ext uri="{FF2B5EF4-FFF2-40B4-BE49-F238E27FC236}">
              <a16:creationId xmlns:a16="http://schemas.microsoft.com/office/drawing/2014/main" id="{73AD34BB-28CA-4CA5-93A2-EB059BFDD40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3" name="直線コネクタ 922">
          <a:extLst>
            <a:ext uri="{FF2B5EF4-FFF2-40B4-BE49-F238E27FC236}">
              <a16:creationId xmlns:a16="http://schemas.microsoft.com/office/drawing/2014/main" id="{292DE22C-EC7A-4962-8E7C-ADA7EACDF22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4" name="テキスト ボックス 923">
          <a:extLst>
            <a:ext uri="{FF2B5EF4-FFF2-40B4-BE49-F238E27FC236}">
              <a16:creationId xmlns:a16="http://schemas.microsoft.com/office/drawing/2014/main" id="{CD0053FA-C6BA-4557-95CF-FCAE7B6ED09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5" name="直線コネクタ 924">
          <a:extLst>
            <a:ext uri="{FF2B5EF4-FFF2-40B4-BE49-F238E27FC236}">
              <a16:creationId xmlns:a16="http://schemas.microsoft.com/office/drawing/2014/main" id="{D2E7CFF3-CA52-42BF-9CD5-F1A9756F8EF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6" name="テキスト ボックス 925">
          <a:extLst>
            <a:ext uri="{FF2B5EF4-FFF2-40B4-BE49-F238E27FC236}">
              <a16:creationId xmlns:a16="http://schemas.microsoft.com/office/drawing/2014/main" id="{2B46123A-028C-4FFE-8EDE-30E09ACE810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7" name="直線コネクタ 926">
          <a:extLst>
            <a:ext uri="{FF2B5EF4-FFF2-40B4-BE49-F238E27FC236}">
              <a16:creationId xmlns:a16="http://schemas.microsoft.com/office/drawing/2014/main" id="{C5D4A239-70CC-4A66-9118-D1DE9F6B038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8" name="テキスト ボックス 927">
          <a:extLst>
            <a:ext uri="{FF2B5EF4-FFF2-40B4-BE49-F238E27FC236}">
              <a16:creationId xmlns:a16="http://schemas.microsoft.com/office/drawing/2014/main" id="{076F3554-CBBB-450D-A767-BF9877C3073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9" name="直線コネクタ 928">
          <a:extLst>
            <a:ext uri="{FF2B5EF4-FFF2-40B4-BE49-F238E27FC236}">
              <a16:creationId xmlns:a16="http://schemas.microsoft.com/office/drawing/2014/main" id="{E9C93448-D488-4BAC-9A5D-000999F6212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30" name="テキスト ボックス 929">
          <a:extLst>
            <a:ext uri="{FF2B5EF4-FFF2-40B4-BE49-F238E27FC236}">
              <a16:creationId xmlns:a16="http://schemas.microsoft.com/office/drawing/2014/main" id="{DE2FB352-D261-4299-84E7-6ABF38AA4BB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1" name="【庁舎】&#10;一人当たり面積グラフ枠">
          <a:extLst>
            <a:ext uri="{FF2B5EF4-FFF2-40B4-BE49-F238E27FC236}">
              <a16:creationId xmlns:a16="http://schemas.microsoft.com/office/drawing/2014/main" id="{0095D0AC-16F6-49AB-8717-8864689B7B9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2" name="直線コネクタ 931">
          <a:extLst>
            <a:ext uri="{FF2B5EF4-FFF2-40B4-BE49-F238E27FC236}">
              <a16:creationId xmlns:a16="http://schemas.microsoft.com/office/drawing/2014/main" id="{9A2F0FB3-9C6C-4E4B-9253-521176076B88}"/>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3" name="【庁舎】&#10;一人当たり面積最小値テキスト">
          <a:extLst>
            <a:ext uri="{FF2B5EF4-FFF2-40B4-BE49-F238E27FC236}">
              <a16:creationId xmlns:a16="http://schemas.microsoft.com/office/drawing/2014/main" id="{48A25CE8-687F-4CB9-ADC1-1637D45ED0AF}"/>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4" name="直線コネクタ 933">
          <a:extLst>
            <a:ext uri="{FF2B5EF4-FFF2-40B4-BE49-F238E27FC236}">
              <a16:creationId xmlns:a16="http://schemas.microsoft.com/office/drawing/2014/main" id="{9E80F3EB-22CF-4B19-B5A0-AED31A104716}"/>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5" name="【庁舎】&#10;一人当たり面積最大値テキスト">
          <a:extLst>
            <a:ext uri="{FF2B5EF4-FFF2-40B4-BE49-F238E27FC236}">
              <a16:creationId xmlns:a16="http://schemas.microsoft.com/office/drawing/2014/main" id="{78128AE0-B919-4CE0-80C8-BE29CA920CD3}"/>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6" name="直線コネクタ 935">
          <a:extLst>
            <a:ext uri="{FF2B5EF4-FFF2-40B4-BE49-F238E27FC236}">
              <a16:creationId xmlns:a16="http://schemas.microsoft.com/office/drawing/2014/main" id="{32CB14B9-98BA-4F2F-A554-A71B80948381}"/>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937" name="【庁舎】&#10;一人当たり面積平均値テキスト">
          <a:extLst>
            <a:ext uri="{FF2B5EF4-FFF2-40B4-BE49-F238E27FC236}">
              <a16:creationId xmlns:a16="http://schemas.microsoft.com/office/drawing/2014/main" id="{D4EFCF53-81C1-44A5-A93E-2337953E374A}"/>
            </a:ext>
          </a:extLst>
        </xdr:cNvPr>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8" name="フローチャート: 判断 937">
          <a:extLst>
            <a:ext uri="{FF2B5EF4-FFF2-40B4-BE49-F238E27FC236}">
              <a16:creationId xmlns:a16="http://schemas.microsoft.com/office/drawing/2014/main" id="{29B375A3-3BC7-40F7-847B-AF179F4191C1}"/>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9" name="フローチャート: 判断 938">
          <a:extLst>
            <a:ext uri="{FF2B5EF4-FFF2-40B4-BE49-F238E27FC236}">
              <a16:creationId xmlns:a16="http://schemas.microsoft.com/office/drawing/2014/main" id="{23D1C6AC-1A56-4630-A7F3-F63C780C98FC}"/>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40" name="フローチャート: 判断 939">
          <a:extLst>
            <a:ext uri="{FF2B5EF4-FFF2-40B4-BE49-F238E27FC236}">
              <a16:creationId xmlns:a16="http://schemas.microsoft.com/office/drawing/2014/main" id="{88084997-7404-45A4-98D9-13335B9F45C7}"/>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941" name="フローチャート: 判断 940">
          <a:extLst>
            <a:ext uri="{FF2B5EF4-FFF2-40B4-BE49-F238E27FC236}">
              <a16:creationId xmlns:a16="http://schemas.microsoft.com/office/drawing/2014/main" id="{99F02F11-EBCB-41FF-84BE-7C7FB4A227EA}"/>
            </a:ext>
          </a:extLst>
        </xdr:cNvPr>
        <xdr:cNvSpPr/>
      </xdr:nvSpPr>
      <xdr:spPr>
        <a:xfrm>
          <a:off x="19494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38736</xdr:rowOff>
    </xdr:from>
    <xdr:to>
      <xdr:col>98</xdr:col>
      <xdr:colOff>38100</xdr:colOff>
      <xdr:row>106</xdr:row>
      <xdr:rowOff>140336</xdr:rowOff>
    </xdr:to>
    <xdr:sp macro="" textlink="">
      <xdr:nvSpPr>
        <xdr:cNvPr id="942" name="フローチャート: 判断 941">
          <a:extLst>
            <a:ext uri="{FF2B5EF4-FFF2-40B4-BE49-F238E27FC236}">
              <a16:creationId xmlns:a16="http://schemas.microsoft.com/office/drawing/2014/main" id="{2932126C-0436-4E5E-9764-1D231388134E}"/>
            </a:ext>
          </a:extLst>
        </xdr:cNvPr>
        <xdr:cNvSpPr/>
      </xdr:nvSpPr>
      <xdr:spPr>
        <a:xfrm>
          <a:off x="18605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C2DA2E3B-8310-4FFA-9CAE-3FADF2B2B53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7C228BDF-CE10-4D69-9DD1-E9C1F1A6182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193DB90A-2436-4358-9A7B-41B993A8B7C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68EA0325-39B9-40B0-A9BE-7631A941F7D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7" name="テキスト ボックス 946">
          <a:extLst>
            <a:ext uri="{FF2B5EF4-FFF2-40B4-BE49-F238E27FC236}">
              <a16:creationId xmlns:a16="http://schemas.microsoft.com/office/drawing/2014/main" id="{D0C4E026-5E22-48A8-B136-DCB98173C99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170180</xdr:rowOff>
    </xdr:from>
    <xdr:to>
      <xdr:col>116</xdr:col>
      <xdr:colOff>114300</xdr:colOff>
      <xdr:row>103</xdr:row>
      <xdr:rowOff>100330</xdr:rowOff>
    </xdr:to>
    <xdr:sp macro="" textlink="">
      <xdr:nvSpPr>
        <xdr:cNvPr id="948" name="楕円 947">
          <a:extLst>
            <a:ext uri="{FF2B5EF4-FFF2-40B4-BE49-F238E27FC236}">
              <a16:creationId xmlns:a16="http://schemas.microsoft.com/office/drawing/2014/main" id="{79BAD0CF-7407-4C7B-A0DE-46DFEB0802CE}"/>
            </a:ext>
          </a:extLst>
        </xdr:cNvPr>
        <xdr:cNvSpPr/>
      </xdr:nvSpPr>
      <xdr:spPr>
        <a:xfrm>
          <a:off x="22110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21607</xdr:rowOff>
    </xdr:from>
    <xdr:ext cx="469744" cy="259045"/>
    <xdr:sp macro="" textlink="">
      <xdr:nvSpPr>
        <xdr:cNvPr id="949" name="【庁舎】&#10;一人当たり面積該当値テキスト">
          <a:extLst>
            <a:ext uri="{FF2B5EF4-FFF2-40B4-BE49-F238E27FC236}">
              <a16:creationId xmlns:a16="http://schemas.microsoft.com/office/drawing/2014/main" id="{6C84CEB4-8575-457A-8B93-ABD09BCFEB99}"/>
            </a:ext>
          </a:extLst>
        </xdr:cNvPr>
        <xdr:cNvSpPr txBox="1"/>
      </xdr:nvSpPr>
      <xdr:spPr>
        <a:xfrm>
          <a:off x="22199600"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6350</xdr:rowOff>
    </xdr:from>
    <xdr:to>
      <xdr:col>112</xdr:col>
      <xdr:colOff>38100</xdr:colOff>
      <xdr:row>103</xdr:row>
      <xdr:rowOff>107950</xdr:rowOff>
    </xdr:to>
    <xdr:sp macro="" textlink="">
      <xdr:nvSpPr>
        <xdr:cNvPr id="950" name="楕円 949">
          <a:extLst>
            <a:ext uri="{FF2B5EF4-FFF2-40B4-BE49-F238E27FC236}">
              <a16:creationId xmlns:a16="http://schemas.microsoft.com/office/drawing/2014/main" id="{F0D472C1-4A27-40AF-9886-DBE61341D4D6}"/>
            </a:ext>
          </a:extLst>
        </xdr:cNvPr>
        <xdr:cNvSpPr/>
      </xdr:nvSpPr>
      <xdr:spPr>
        <a:xfrm>
          <a:off x="21272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49530</xdr:rowOff>
    </xdr:from>
    <xdr:to>
      <xdr:col>116</xdr:col>
      <xdr:colOff>63500</xdr:colOff>
      <xdr:row>103</xdr:row>
      <xdr:rowOff>57150</xdr:rowOff>
    </xdr:to>
    <xdr:cxnSp macro="">
      <xdr:nvCxnSpPr>
        <xdr:cNvPr id="951" name="直線コネクタ 950">
          <a:extLst>
            <a:ext uri="{FF2B5EF4-FFF2-40B4-BE49-F238E27FC236}">
              <a16:creationId xmlns:a16="http://schemas.microsoft.com/office/drawing/2014/main" id="{EADFC808-0723-4265-9B47-75F0360AE943}"/>
            </a:ext>
          </a:extLst>
        </xdr:cNvPr>
        <xdr:cNvCxnSpPr/>
      </xdr:nvCxnSpPr>
      <xdr:spPr>
        <a:xfrm flipV="1">
          <a:off x="21323300" y="17708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21589</xdr:rowOff>
    </xdr:from>
    <xdr:to>
      <xdr:col>107</xdr:col>
      <xdr:colOff>101600</xdr:colOff>
      <xdr:row>103</xdr:row>
      <xdr:rowOff>123189</xdr:rowOff>
    </xdr:to>
    <xdr:sp macro="" textlink="">
      <xdr:nvSpPr>
        <xdr:cNvPr id="952" name="楕円 951">
          <a:extLst>
            <a:ext uri="{FF2B5EF4-FFF2-40B4-BE49-F238E27FC236}">
              <a16:creationId xmlns:a16="http://schemas.microsoft.com/office/drawing/2014/main" id="{71931000-17C6-42A8-9667-8D6E556D0DCB}"/>
            </a:ext>
          </a:extLst>
        </xdr:cNvPr>
        <xdr:cNvSpPr/>
      </xdr:nvSpPr>
      <xdr:spPr>
        <a:xfrm>
          <a:off x="20383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57150</xdr:rowOff>
    </xdr:from>
    <xdr:to>
      <xdr:col>111</xdr:col>
      <xdr:colOff>177800</xdr:colOff>
      <xdr:row>103</xdr:row>
      <xdr:rowOff>72389</xdr:rowOff>
    </xdr:to>
    <xdr:cxnSp macro="">
      <xdr:nvCxnSpPr>
        <xdr:cNvPr id="953" name="直線コネクタ 952">
          <a:extLst>
            <a:ext uri="{FF2B5EF4-FFF2-40B4-BE49-F238E27FC236}">
              <a16:creationId xmlns:a16="http://schemas.microsoft.com/office/drawing/2014/main" id="{9E5878E1-8046-4852-A2DE-4E54B25F3C8E}"/>
            </a:ext>
          </a:extLst>
        </xdr:cNvPr>
        <xdr:cNvCxnSpPr/>
      </xdr:nvCxnSpPr>
      <xdr:spPr>
        <a:xfrm flipV="1">
          <a:off x="20434300" y="177165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27305</xdr:rowOff>
    </xdr:from>
    <xdr:to>
      <xdr:col>102</xdr:col>
      <xdr:colOff>165100</xdr:colOff>
      <xdr:row>103</xdr:row>
      <xdr:rowOff>128905</xdr:rowOff>
    </xdr:to>
    <xdr:sp macro="" textlink="">
      <xdr:nvSpPr>
        <xdr:cNvPr id="954" name="楕円 953">
          <a:extLst>
            <a:ext uri="{FF2B5EF4-FFF2-40B4-BE49-F238E27FC236}">
              <a16:creationId xmlns:a16="http://schemas.microsoft.com/office/drawing/2014/main" id="{CBDC473D-3083-4D6F-87B5-898411660F2D}"/>
            </a:ext>
          </a:extLst>
        </xdr:cNvPr>
        <xdr:cNvSpPr/>
      </xdr:nvSpPr>
      <xdr:spPr>
        <a:xfrm>
          <a:off x="19494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72389</xdr:rowOff>
    </xdr:from>
    <xdr:to>
      <xdr:col>107</xdr:col>
      <xdr:colOff>50800</xdr:colOff>
      <xdr:row>103</xdr:row>
      <xdr:rowOff>78105</xdr:rowOff>
    </xdr:to>
    <xdr:cxnSp macro="">
      <xdr:nvCxnSpPr>
        <xdr:cNvPr id="955" name="直線コネクタ 954">
          <a:extLst>
            <a:ext uri="{FF2B5EF4-FFF2-40B4-BE49-F238E27FC236}">
              <a16:creationId xmlns:a16="http://schemas.microsoft.com/office/drawing/2014/main" id="{65DA9BC7-AB0D-4D35-8072-FA8B68590982}"/>
            </a:ext>
          </a:extLst>
        </xdr:cNvPr>
        <xdr:cNvCxnSpPr/>
      </xdr:nvCxnSpPr>
      <xdr:spPr>
        <a:xfrm flipV="1">
          <a:off x="19545300" y="177317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38736</xdr:rowOff>
    </xdr:from>
    <xdr:to>
      <xdr:col>98</xdr:col>
      <xdr:colOff>38100</xdr:colOff>
      <xdr:row>103</xdr:row>
      <xdr:rowOff>140336</xdr:rowOff>
    </xdr:to>
    <xdr:sp macro="" textlink="">
      <xdr:nvSpPr>
        <xdr:cNvPr id="956" name="楕円 955">
          <a:extLst>
            <a:ext uri="{FF2B5EF4-FFF2-40B4-BE49-F238E27FC236}">
              <a16:creationId xmlns:a16="http://schemas.microsoft.com/office/drawing/2014/main" id="{05E9CBE6-B7C3-463E-B9BC-5CFEE950935A}"/>
            </a:ext>
          </a:extLst>
        </xdr:cNvPr>
        <xdr:cNvSpPr/>
      </xdr:nvSpPr>
      <xdr:spPr>
        <a:xfrm>
          <a:off x="18605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78105</xdr:rowOff>
    </xdr:from>
    <xdr:to>
      <xdr:col>102</xdr:col>
      <xdr:colOff>114300</xdr:colOff>
      <xdr:row>103</xdr:row>
      <xdr:rowOff>89536</xdr:rowOff>
    </xdr:to>
    <xdr:cxnSp macro="">
      <xdr:nvCxnSpPr>
        <xdr:cNvPr id="957" name="直線コネクタ 956">
          <a:extLst>
            <a:ext uri="{FF2B5EF4-FFF2-40B4-BE49-F238E27FC236}">
              <a16:creationId xmlns:a16="http://schemas.microsoft.com/office/drawing/2014/main" id="{BE821E41-5ED9-49C5-9208-7BC52866BE34}"/>
            </a:ext>
          </a:extLst>
        </xdr:cNvPr>
        <xdr:cNvCxnSpPr/>
      </xdr:nvCxnSpPr>
      <xdr:spPr>
        <a:xfrm flipV="1">
          <a:off x="18656300" y="177374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8" name="n_1aveValue【庁舎】&#10;一人当たり面積">
          <a:extLst>
            <a:ext uri="{FF2B5EF4-FFF2-40B4-BE49-F238E27FC236}">
              <a16:creationId xmlns:a16="http://schemas.microsoft.com/office/drawing/2014/main" id="{C25FD983-8FA2-445A-AD53-ED548B214CB0}"/>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59" name="n_2aveValue【庁舎】&#10;一人当たり面積">
          <a:extLst>
            <a:ext uri="{FF2B5EF4-FFF2-40B4-BE49-F238E27FC236}">
              <a16:creationId xmlns:a16="http://schemas.microsoft.com/office/drawing/2014/main" id="{DF5BBD0E-B276-4E1B-B6F6-ADD9373AB242}"/>
            </a:ext>
          </a:extLst>
        </xdr:cNvPr>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106697</xdr:rowOff>
    </xdr:from>
    <xdr:ext cx="469744" cy="259045"/>
    <xdr:sp macro="" textlink="">
      <xdr:nvSpPr>
        <xdr:cNvPr id="960" name="n_3aveValue【庁舎】&#10;一人当たり面積">
          <a:extLst>
            <a:ext uri="{FF2B5EF4-FFF2-40B4-BE49-F238E27FC236}">
              <a16:creationId xmlns:a16="http://schemas.microsoft.com/office/drawing/2014/main" id="{F9981890-3328-4BD1-8DC6-76264F59D4AF}"/>
            </a:ext>
          </a:extLst>
        </xdr:cNvPr>
        <xdr:cNvSpPr txBox="1"/>
      </xdr:nvSpPr>
      <xdr:spPr>
        <a:xfrm>
          <a:off x="19310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131463</xdr:rowOff>
    </xdr:from>
    <xdr:ext cx="469744" cy="259045"/>
    <xdr:sp macro="" textlink="">
      <xdr:nvSpPr>
        <xdr:cNvPr id="961" name="n_4aveValue【庁舎】&#10;一人当たり面積">
          <a:extLst>
            <a:ext uri="{FF2B5EF4-FFF2-40B4-BE49-F238E27FC236}">
              <a16:creationId xmlns:a16="http://schemas.microsoft.com/office/drawing/2014/main" id="{40BF5D8A-FAA8-470E-BA12-D94B60F1903C}"/>
            </a:ext>
          </a:extLst>
        </xdr:cNvPr>
        <xdr:cNvSpPr txBox="1"/>
      </xdr:nvSpPr>
      <xdr:spPr>
        <a:xfrm>
          <a:off x="18421427"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124477</xdr:rowOff>
    </xdr:from>
    <xdr:ext cx="469744" cy="259045"/>
    <xdr:sp macro="" textlink="">
      <xdr:nvSpPr>
        <xdr:cNvPr id="962" name="n_1mainValue【庁舎】&#10;一人当たり面積">
          <a:extLst>
            <a:ext uri="{FF2B5EF4-FFF2-40B4-BE49-F238E27FC236}">
              <a16:creationId xmlns:a16="http://schemas.microsoft.com/office/drawing/2014/main" id="{C5547DF1-AE64-42CF-BE9D-72DF060C26FC}"/>
            </a:ext>
          </a:extLst>
        </xdr:cNvPr>
        <xdr:cNvSpPr txBox="1"/>
      </xdr:nvSpPr>
      <xdr:spPr>
        <a:xfrm>
          <a:off x="210757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139716</xdr:rowOff>
    </xdr:from>
    <xdr:ext cx="469744" cy="259045"/>
    <xdr:sp macro="" textlink="">
      <xdr:nvSpPr>
        <xdr:cNvPr id="963" name="n_2mainValue【庁舎】&#10;一人当たり面積">
          <a:extLst>
            <a:ext uri="{FF2B5EF4-FFF2-40B4-BE49-F238E27FC236}">
              <a16:creationId xmlns:a16="http://schemas.microsoft.com/office/drawing/2014/main" id="{F08B1425-8DED-4DFE-95AE-81C0E756B27D}"/>
            </a:ext>
          </a:extLst>
        </xdr:cNvPr>
        <xdr:cNvSpPr txBox="1"/>
      </xdr:nvSpPr>
      <xdr:spPr>
        <a:xfrm>
          <a:off x="201994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145432</xdr:rowOff>
    </xdr:from>
    <xdr:ext cx="469744" cy="259045"/>
    <xdr:sp macro="" textlink="">
      <xdr:nvSpPr>
        <xdr:cNvPr id="964" name="n_3mainValue【庁舎】&#10;一人当たり面積">
          <a:extLst>
            <a:ext uri="{FF2B5EF4-FFF2-40B4-BE49-F238E27FC236}">
              <a16:creationId xmlns:a16="http://schemas.microsoft.com/office/drawing/2014/main" id="{4E5B22E7-1280-4BAC-B24B-D3FBDBC61E14}"/>
            </a:ext>
          </a:extLst>
        </xdr:cNvPr>
        <xdr:cNvSpPr txBox="1"/>
      </xdr:nvSpPr>
      <xdr:spPr>
        <a:xfrm>
          <a:off x="19310427" y="1746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156863</xdr:rowOff>
    </xdr:from>
    <xdr:ext cx="469744" cy="259045"/>
    <xdr:sp macro="" textlink="">
      <xdr:nvSpPr>
        <xdr:cNvPr id="965" name="n_4mainValue【庁舎】&#10;一人当たり面積">
          <a:extLst>
            <a:ext uri="{FF2B5EF4-FFF2-40B4-BE49-F238E27FC236}">
              <a16:creationId xmlns:a16="http://schemas.microsoft.com/office/drawing/2014/main" id="{BA837269-84BA-4D49-BE6B-201D78DE7A80}"/>
            </a:ext>
          </a:extLst>
        </xdr:cNvPr>
        <xdr:cNvSpPr txBox="1"/>
      </xdr:nvSpPr>
      <xdr:spPr>
        <a:xfrm>
          <a:off x="18421427" y="1747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6" name="正方形/長方形 965">
          <a:extLst>
            <a:ext uri="{FF2B5EF4-FFF2-40B4-BE49-F238E27FC236}">
              <a16:creationId xmlns:a16="http://schemas.microsoft.com/office/drawing/2014/main" id="{B53D79E7-A6A7-4493-9062-AD11F7DADE8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7" name="正方形/長方形 966">
          <a:extLst>
            <a:ext uri="{FF2B5EF4-FFF2-40B4-BE49-F238E27FC236}">
              <a16:creationId xmlns:a16="http://schemas.microsoft.com/office/drawing/2014/main" id="{1E1D4A1F-ADF2-43EF-9157-BC13F419F8B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8" name="テキスト ボックス 967">
          <a:extLst>
            <a:ext uri="{FF2B5EF4-FFF2-40B4-BE49-F238E27FC236}">
              <a16:creationId xmlns:a16="http://schemas.microsoft.com/office/drawing/2014/main" id="{93FD55A6-D20A-4D13-9FE9-86CE37C9106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・有形固定資産減価償却率について、福祉施設で類似団体平均を大きく上回っている。施設の統廃合を進め、事業費の縮小を図る。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22977981</v>
      </c>
      <c r="BO4" s="407"/>
      <c r="BP4" s="407"/>
      <c r="BQ4" s="407"/>
      <c r="BR4" s="407"/>
      <c r="BS4" s="407"/>
      <c r="BT4" s="407"/>
      <c r="BU4" s="408"/>
      <c r="BV4" s="406">
        <v>23960544</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6.6</v>
      </c>
      <c r="CU4" s="413"/>
      <c r="CV4" s="413"/>
      <c r="CW4" s="413"/>
      <c r="CX4" s="413"/>
      <c r="CY4" s="413"/>
      <c r="CZ4" s="413"/>
      <c r="DA4" s="414"/>
      <c r="DB4" s="412">
        <v>6.5</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22072298</v>
      </c>
      <c r="BO5" s="444"/>
      <c r="BP5" s="444"/>
      <c r="BQ5" s="444"/>
      <c r="BR5" s="444"/>
      <c r="BS5" s="444"/>
      <c r="BT5" s="444"/>
      <c r="BU5" s="445"/>
      <c r="BV5" s="443">
        <v>22936882</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86.2</v>
      </c>
      <c r="CU5" s="441"/>
      <c r="CV5" s="441"/>
      <c r="CW5" s="441"/>
      <c r="CX5" s="441"/>
      <c r="CY5" s="441"/>
      <c r="CZ5" s="441"/>
      <c r="DA5" s="442"/>
      <c r="DB5" s="440">
        <v>83.6</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905683</v>
      </c>
      <c r="BO6" s="444"/>
      <c r="BP6" s="444"/>
      <c r="BQ6" s="444"/>
      <c r="BR6" s="444"/>
      <c r="BS6" s="444"/>
      <c r="BT6" s="444"/>
      <c r="BU6" s="445"/>
      <c r="BV6" s="443">
        <v>1023662</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88</v>
      </c>
      <c r="CU6" s="481"/>
      <c r="CV6" s="481"/>
      <c r="CW6" s="481"/>
      <c r="CX6" s="481"/>
      <c r="CY6" s="481"/>
      <c r="CZ6" s="481"/>
      <c r="DA6" s="482"/>
      <c r="DB6" s="480">
        <v>88.2</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95</v>
      </c>
      <c r="AV7" s="476"/>
      <c r="AW7" s="476"/>
      <c r="AX7" s="476"/>
      <c r="AY7" s="477" t="s">
        <v>107</v>
      </c>
      <c r="AZ7" s="478"/>
      <c r="BA7" s="478"/>
      <c r="BB7" s="478"/>
      <c r="BC7" s="478"/>
      <c r="BD7" s="478"/>
      <c r="BE7" s="478"/>
      <c r="BF7" s="478"/>
      <c r="BG7" s="478"/>
      <c r="BH7" s="478"/>
      <c r="BI7" s="478"/>
      <c r="BJ7" s="478"/>
      <c r="BK7" s="478"/>
      <c r="BL7" s="478"/>
      <c r="BM7" s="479"/>
      <c r="BN7" s="443">
        <v>93187</v>
      </c>
      <c r="BO7" s="444"/>
      <c r="BP7" s="444"/>
      <c r="BQ7" s="444"/>
      <c r="BR7" s="444"/>
      <c r="BS7" s="444"/>
      <c r="BT7" s="444"/>
      <c r="BU7" s="445"/>
      <c r="BV7" s="443">
        <v>198320</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12298936</v>
      </c>
      <c r="CU7" s="444"/>
      <c r="CV7" s="444"/>
      <c r="CW7" s="444"/>
      <c r="CX7" s="444"/>
      <c r="CY7" s="444"/>
      <c r="CZ7" s="444"/>
      <c r="DA7" s="445"/>
      <c r="DB7" s="443">
        <v>12678978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812496</v>
      </c>
      <c r="BO8" s="444"/>
      <c r="BP8" s="444"/>
      <c r="BQ8" s="444"/>
      <c r="BR8" s="444"/>
      <c r="BS8" s="444"/>
      <c r="BT8" s="444"/>
      <c r="BU8" s="445"/>
      <c r="BV8" s="443">
        <v>825342</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0.61</v>
      </c>
      <c r="CU8" s="484"/>
      <c r="CV8" s="484"/>
      <c r="CW8" s="484"/>
      <c r="CX8" s="484"/>
      <c r="CY8" s="484"/>
      <c r="CZ8" s="484"/>
      <c r="DA8" s="485"/>
      <c r="DB8" s="483">
        <v>0.63</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47790</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-12846</v>
      </c>
      <c r="BO9" s="444"/>
      <c r="BP9" s="444"/>
      <c r="BQ9" s="444"/>
      <c r="BR9" s="444"/>
      <c r="BS9" s="444"/>
      <c r="BT9" s="444"/>
      <c r="BU9" s="445"/>
      <c r="BV9" s="443">
        <v>144081</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11.7</v>
      </c>
      <c r="CU9" s="441"/>
      <c r="CV9" s="441"/>
      <c r="CW9" s="441"/>
      <c r="CX9" s="441"/>
      <c r="CY9" s="441"/>
      <c r="CZ9" s="441"/>
      <c r="DA9" s="442"/>
      <c r="DB9" s="440">
        <v>12.2</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50128</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95</v>
      </c>
      <c r="AV10" s="476"/>
      <c r="AW10" s="476"/>
      <c r="AX10" s="476"/>
      <c r="AY10" s="477" t="s">
        <v>122</v>
      </c>
      <c r="AZ10" s="478"/>
      <c r="BA10" s="478"/>
      <c r="BB10" s="478"/>
      <c r="BC10" s="478"/>
      <c r="BD10" s="478"/>
      <c r="BE10" s="478"/>
      <c r="BF10" s="478"/>
      <c r="BG10" s="478"/>
      <c r="BH10" s="478"/>
      <c r="BI10" s="478"/>
      <c r="BJ10" s="478"/>
      <c r="BK10" s="478"/>
      <c r="BL10" s="478"/>
      <c r="BM10" s="479"/>
      <c r="BN10" s="443">
        <v>351301</v>
      </c>
      <c r="BO10" s="444"/>
      <c r="BP10" s="444"/>
      <c r="BQ10" s="444"/>
      <c r="BR10" s="444"/>
      <c r="BS10" s="444"/>
      <c r="BT10" s="444"/>
      <c r="BU10" s="445"/>
      <c r="BV10" s="443">
        <v>451400</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47691</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127</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46889</v>
      </c>
      <c r="S13" s="528"/>
      <c r="T13" s="528"/>
      <c r="U13" s="528"/>
      <c r="V13" s="529"/>
      <c r="W13" s="459" t="s">
        <v>141</v>
      </c>
      <c r="X13" s="460"/>
      <c r="Y13" s="460"/>
      <c r="Z13" s="460"/>
      <c r="AA13" s="460"/>
      <c r="AB13" s="450"/>
      <c r="AC13" s="494">
        <v>344</v>
      </c>
      <c r="AD13" s="495"/>
      <c r="AE13" s="495"/>
      <c r="AF13" s="495"/>
      <c r="AG13" s="537"/>
      <c r="AH13" s="494">
        <v>373</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338455</v>
      </c>
      <c r="BO13" s="444"/>
      <c r="BP13" s="444"/>
      <c r="BQ13" s="444"/>
      <c r="BR13" s="444"/>
      <c r="BS13" s="444"/>
      <c r="BT13" s="444"/>
      <c r="BU13" s="445"/>
      <c r="BV13" s="443">
        <v>595481</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7.3</v>
      </c>
      <c r="CU13" s="441"/>
      <c r="CV13" s="441"/>
      <c r="CW13" s="441"/>
      <c r="CX13" s="441"/>
      <c r="CY13" s="441"/>
      <c r="CZ13" s="441"/>
      <c r="DA13" s="442"/>
      <c r="DB13" s="440">
        <v>8</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48095</v>
      </c>
      <c r="S14" s="528"/>
      <c r="T14" s="528"/>
      <c r="U14" s="528"/>
      <c r="V14" s="529"/>
      <c r="W14" s="433"/>
      <c r="X14" s="434"/>
      <c r="Y14" s="434"/>
      <c r="Z14" s="434"/>
      <c r="AA14" s="434"/>
      <c r="AB14" s="423"/>
      <c r="AC14" s="530">
        <v>1.5</v>
      </c>
      <c r="AD14" s="531"/>
      <c r="AE14" s="531"/>
      <c r="AF14" s="531"/>
      <c r="AG14" s="532"/>
      <c r="AH14" s="530">
        <v>1.6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44.7</v>
      </c>
      <c r="CU14" s="542"/>
      <c r="CV14" s="542"/>
      <c r="CW14" s="542"/>
      <c r="CX14" s="542"/>
      <c r="CY14" s="542"/>
      <c r="CZ14" s="542"/>
      <c r="DA14" s="543"/>
      <c r="DB14" s="541">
        <v>54.6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148</v>
      </c>
      <c r="N15" s="535"/>
      <c r="O15" s="535"/>
      <c r="P15" s="535"/>
      <c r="Q15" s="536"/>
      <c r="R15" s="527">
        <v>47367</v>
      </c>
      <c r="S15" s="528"/>
      <c r="T15" s="528"/>
      <c r="U15" s="528"/>
      <c r="V15" s="529"/>
      <c r="W15" s="459" t="s">
        <v>149</v>
      </c>
      <c r="X15" s="460"/>
      <c r="Y15" s="460"/>
      <c r="Z15" s="460"/>
      <c r="AA15" s="460"/>
      <c r="AB15" s="450"/>
      <c r="AC15" s="494">
        <v>9673</v>
      </c>
      <c r="AD15" s="495"/>
      <c r="AE15" s="495"/>
      <c r="AF15" s="495"/>
      <c r="AG15" s="537"/>
      <c r="AH15" s="494">
        <v>9935</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6207113</v>
      </c>
      <c r="BO15" s="407"/>
      <c r="BP15" s="407"/>
      <c r="BQ15" s="407"/>
      <c r="BR15" s="407"/>
      <c r="BS15" s="407"/>
      <c r="BT15" s="407"/>
      <c r="BU15" s="408"/>
      <c r="BV15" s="406">
        <v>5994611</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41.3</v>
      </c>
      <c r="AD16" s="531"/>
      <c r="AE16" s="531"/>
      <c r="AF16" s="531"/>
      <c r="AG16" s="532"/>
      <c r="AH16" s="530">
        <v>41.8</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10417036</v>
      </c>
      <c r="BO16" s="444"/>
      <c r="BP16" s="444"/>
      <c r="BQ16" s="444"/>
      <c r="BR16" s="444"/>
      <c r="BS16" s="444"/>
      <c r="BT16" s="444"/>
      <c r="BU16" s="445"/>
      <c r="BV16" s="443">
        <v>10103459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13404</v>
      </c>
      <c r="AD17" s="495"/>
      <c r="AE17" s="495"/>
      <c r="AF17" s="495"/>
      <c r="AG17" s="537"/>
      <c r="AH17" s="494">
        <v>13449</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7837520</v>
      </c>
      <c r="BO17" s="444"/>
      <c r="BP17" s="444"/>
      <c r="BQ17" s="444"/>
      <c r="BR17" s="444"/>
      <c r="BS17" s="444"/>
      <c r="BT17" s="444"/>
      <c r="BU17" s="445"/>
      <c r="BV17" s="443">
        <v>7571580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85.1</v>
      </c>
      <c r="M18" s="567"/>
      <c r="N18" s="567"/>
      <c r="O18" s="567"/>
      <c r="P18" s="567"/>
      <c r="Q18" s="567"/>
      <c r="R18" s="568"/>
      <c r="S18" s="568"/>
      <c r="T18" s="568"/>
      <c r="U18" s="568"/>
      <c r="V18" s="569"/>
      <c r="W18" s="461"/>
      <c r="X18" s="462"/>
      <c r="Y18" s="462"/>
      <c r="Z18" s="462"/>
      <c r="AA18" s="462"/>
      <c r="AB18" s="453"/>
      <c r="AC18" s="570">
        <v>57.2</v>
      </c>
      <c r="AD18" s="571"/>
      <c r="AE18" s="571"/>
      <c r="AF18" s="571"/>
      <c r="AG18" s="572"/>
      <c r="AH18" s="570">
        <v>56.6</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10932743</v>
      </c>
      <c r="BO18" s="444"/>
      <c r="BP18" s="444"/>
      <c r="BQ18" s="444"/>
      <c r="BR18" s="444"/>
      <c r="BS18" s="444"/>
      <c r="BT18" s="444"/>
      <c r="BU18" s="445"/>
      <c r="BV18" s="443">
        <v>10763928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562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15790672</v>
      </c>
      <c r="BO19" s="444"/>
      <c r="BP19" s="444"/>
      <c r="BQ19" s="444"/>
      <c r="BR19" s="444"/>
      <c r="BS19" s="444"/>
      <c r="BT19" s="444"/>
      <c r="BU19" s="445"/>
      <c r="BV19" s="443">
        <v>15501096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19274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22381546</v>
      </c>
      <c r="BO22" s="407"/>
      <c r="BP22" s="407"/>
      <c r="BQ22" s="407"/>
      <c r="BR22" s="407"/>
      <c r="BS22" s="407"/>
      <c r="BT22" s="407"/>
      <c r="BU22" s="408"/>
      <c r="BV22" s="406">
        <v>22871355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9880967</v>
      </c>
      <c r="BO23" s="444"/>
      <c r="BP23" s="444"/>
      <c r="BQ23" s="444"/>
      <c r="BR23" s="444"/>
      <c r="BS23" s="444"/>
      <c r="BT23" s="444"/>
      <c r="BU23" s="445"/>
      <c r="BV23" s="443">
        <v>9992891</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8145</v>
      </c>
      <c r="R24" s="495"/>
      <c r="S24" s="495"/>
      <c r="T24" s="495"/>
      <c r="U24" s="495"/>
      <c r="V24" s="537"/>
      <c r="W24" s="589"/>
      <c r="X24" s="590"/>
      <c r="Y24" s="591"/>
      <c r="Z24" s="493" t="s">
        <v>174</v>
      </c>
      <c r="AA24" s="473"/>
      <c r="AB24" s="473"/>
      <c r="AC24" s="473"/>
      <c r="AD24" s="473"/>
      <c r="AE24" s="473"/>
      <c r="AF24" s="473"/>
      <c r="AG24" s="474"/>
      <c r="AH24" s="494">
        <v>393</v>
      </c>
      <c r="AI24" s="495"/>
      <c r="AJ24" s="495"/>
      <c r="AK24" s="495"/>
      <c r="AL24" s="537"/>
      <c r="AM24" s="494">
        <v>1203366</v>
      </c>
      <c r="AN24" s="495"/>
      <c r="AO24" s="495"/>
      <c r="AP24" s="495"/>
      <c r="AQ24" s="495"/>
      <c r="AR24" s="537"/>
      <c r="AS24" s="494">
        <v>3062</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13140131</v>
      </c>
      <c r="BO24" s="444"/>
      <c r="BP24" s="444"/>
      <c r="BQ24" s="444"/>
      <c r="BR24" s="444"/>
      <c r="BS24" s="444"/>
      <c r="BT24" s="444"/>
      <c r="BU24" s="445"/>
      <c r="BV24" s="443">
        <v>13040688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2</v>
      </c>
      <c r="M25" s="495"/>
      <c r="N25" s="495"/>
      <c r="O25" s="495"/>
      <c r="P25" s="537"/>
      <c r="Q25" s="494">
        <v>6844</v>
      </c>
      <c r="R25" s="495"/>
      <c r="S25" s="495"/>
      <c r="T25" s="495"/>
      <c r="U25" s="495"/>
      <c r="V25" s="537"/>
      <c r="W25" s="589"/>
      <c r="X25" s="590"/>
      <c r="Y25" s="591"/>
      <c r="Z25" s="493" t="s">
        <v>177</v>
      </c>
      <c r="AA25" s="473"/>
      <c r="AB25" s="473"/>
      <c r="AC25" s="473"/>
      <c r="AD25" s="473"/>
      <c r="AE25" s="473"/>
      <c r="AF25" s="473"/>
      <c r="AG25" s="474"/>
      <c r="AH25" s="494" t="s">
        <v>139</v>
      </c>
      <c r="AI25" s="495"/>
      <c r="AJ25" s="495"/>
      <c r="AK25" s="495"/>
      <c r="AL25" s="537"/>
      <c r="AM25" s="494" t="s">
        <v>130</v>
      </c>
      <c r="AN25" s="495"/>
      <c r="AO25" s="495"/>
      <c r="AP25" s="495"/>
      <c r="AQ25" s="495"/>
      <c r="AR25" s="537"/>
      <c r="AS25" s="494" t="s">
        <v>139</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250432</v>
      </c>
      <c r="BO25" s="407"/>
      <c r="BP25" s="407"/>
      <c r="BQ25" s="407"/>
      <c r="BR25" s="407"/>
      <c r="BS25" s="407"/>
      <c r="BT25" s="407"/>
      <c r="BU25" s="408"/>
      <c r="BV25" s="406">
        <v>165664</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6217</v>
      </c>
      <c r="R26" s="495"/>
      <c r="S26" s="495"/>
      <c r="T26" s="495"/>
      <c r="U26" s="495"/>
      <c r="V26" s="537"/>
      <c r="W26" s="589"/>
      <c r="X26" s="590"/>
      <c r="Y26" s="591"/>
      <c r="Z26" s="493" t="s">
        <v>180</v>
      </c>
      <c r="AA26" s="595"/>
      <c r="AB26" s="595"/>
      <c r="AC26" s="595"/>
      <c r="AD26" s="595"/>
      <c r="AE26" s="595"/>
      <c r="AF26" s="595"/>
      <c r="AG26" s="596"/>
      <c r="AH26" s="494">
        <v>2</v>
      </c>
      <c r="AI26" s="495"/>
      <c r="AJ26" s="495"/>
      <c r="AK26" s="495"/>
      <c r="AL26" s="537"/>
      <c r="AM26" s="494" t="s">
        <v>181</v>
      </c>
      <c r="AN26" s="495"/>
      <c r="AO26" s="495"/>
      <c r="AP26" s="495"/>
      <c r="AQ26" s="495"/>
      <c r="AR26" s="537"/>
      <c r="AS26" s="494" t="s">
        <v>182</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138</v>
      </c>
      <c r="BO26" s="444"/>
      <c r="BP26" s="444"/>
      <c r="BQ26" s="444"/>
      <c r="BR26" s="444"/>
      <c r="BS26" s="444"/>
      <c r="BT26" s="444"/>
      <c r="BU26" s="445"/>
      <c r="BV26" s="443" t="s">
        <v>130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184</v>
      </c>
      <c r="F27" s="473"/>
      <c r="G27" s="473"/>
      <c r="H27" s="473"/>
      <c r="I27" s="473"/>
      <c r="J27" s="473"/>
      <c r="K27" s="474"/>
      <c r="L27" s="494">
        <v>1</v>
      </c>
      <c r="M27" s="495"/>
      <c r="N27" s="495"/>
      <c r="O27" s="495"/>
      <c r="P27" s="537"/>
      <c r="Q27" s="494">
        <v>4650</v>
      </c>
      <c r="R27" s="495"/>
      <c r="S27" s="495"/>
      <c r="T27" s="495"/>
      <c r="U27" s="495"/>
      <c r="V27" s="537"/>
      <c r="W27" s="589"/>
      <c r="X27" s="590"/>
      <c r="Y27" s="591"/>
      <c r="Z27" s="493" t="s">
        <v>185</v>
      </c>
      <c r="AA27" s="473"/>
      <c r="AB27" s="473"/>
      <c r="AC27" s="473"/>
      <c r="AD27" s="473"/>
      <c r="AE27" s="473"/>
      <c r="AF27" s="473"/>
      <c r="AG27" s="474"/>
      <c r="AH27" s="494">
        <v>1</v>
      </c>
      <c r="AI27" s="495"/>
      <c r="AJ27" s="495"/>
      <c r="AK27" s="495"/>
      <c r="AL27" s="537"/>
      <c r="AM27" s="494" t="s">
        <v>186</v>
      </c>
      <c r="AN27" s="495"/>
      <c r="AO27" s="495"/>
      <c r="AP27" s="495"/>
      <c r="AQ27" s="495"/>
      <c r="AR27" s="537"/>
      <c r="AS27" s="494" t="s">
        <v>181</v>
      </c>
      <c r="AT27" s="495"/>
      <c r="AU27" s="495"/>
      <c r="AV27" s="495"/>
      <c r="AW27" s="495"/>
      <c r="AX27" s="496"/>
      <c r="AY27" s="538" t="s">
        <v>187</v>
      </c>
      <c r="AZ27" s="539"/>
      <c r="BA27" s="539"/>
      <c r="BB27" s="539"/>
      <c r="BC27" s="539"/>
      <c r="BD27" s="539"/>
      <c r="BE27" s="539"/>
      <c r="BF27" s="539"/>
      <c r="BG27" s="539"/>
      <c r="BH27" s="539"/>
      <c r="BI27" s="539"/>
      <c r="BJ27" s="539"/>
      <c r="BK27" s="539"/>
      <c r="BL27" s="539"/>
      <c r="BM27" s="540"/>
      <c r="BN27" s="562" t="s">
        <v>138</v>
      </c>
      <c r="BO27" s="563"/>
      <c r="BP27" s="563"/>
      <c r="BQ27" s="563"/>
      <c r="BR27" s="563"/>
      <c r="BS27" s="563"/>
      <c r="BT27" s="563"/>
      <c r="BU27" s="564"/>
      <c r="BV27" s="562" t="s">
        <v>139</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188</v>
      </c>
      <c r="F28" s="473"/>
      <c r="G28" s="473"/>
      <c r="H28" s="473"/>
      <c r="I28" s="473"/>
      <c r="J28" s="473"/>
      <c r="K28" s="474"/>
      <c r="L28" s="494">
        <v>1</v>
      </c>
      <c r="M28" s="495"/>
      <c r="N28" s="495"/>
      <c r="O28" s="495"/>
      <c r="P28" s="537"/>
      <c r="Q28" s="494">
        <v>3960</v>
      </c>
      <c r="R28" s="495"/>
      <c r="S28" s="495"/>
      <c r="T28" s="495"/>
      <c r="U28" s="495"/>
      <c r="V28" s="537"/>
      <c r="W28" s="589"/>
      <c r="X28" s="590"/>
      <c r="Y28" s="591"/>
      <c r="Z28" s="493" t="s">
        <v>189</v>
      </c>
      <c r="AA28" s="473"/>
      <c r="AB28" s="473"/>
      <c r="AC28" s="473"/>
      <c r="AD28" s="473"/>
      <c r="AE28" s="473"/>
      <c r="AF28" s="473"/>
      <c r="AG28" s="474"/>
      <c r="AH28" s="494" t="s">
        <v>139</v>
      </c>
      <c r="AI28" s="495"/>
      <c r="AJ28" s="495"/>
      <c r="AK28" s="495"/>
      <c r="AL28" s="537"/>
      <c r="AM28" s="494" t="s">
        <v>139</v>
      </c>
      <c r="AN28" s="495"/>
      <c r="AO28" s="495"/>
      <c r="AP28" s="495"/>
      <c r="AQ28" s="495"/>
      <c r="AR28" s="537"/>
      <c r="AS28" s="494" t="s">
        <v>130</v>
      </c>
      <c r="AT28" s="495"/>
      <c r="AU28" s="495"/>
      <c r="AV28" s="495"/>
      <c r="AW28" s="495"/>
      <c r="AX28" s="496"/>
      <c r="AY28" s="597" t="s">
        <v>190</v>
      </c>
      <c r="AZ28" s="598"/>
      <c r="BA28" s="598"/>
      <c r="BB28" s="599"/>
      <c r="BC28" s="403" t="s">
        <v>49</v>
      </c>
      <c r="BD28" s="404"/>
      <c r="BE28" s="404"/>
      <c r="BF28" s="404"/>
      <c r="BG28" s="404"/>
      <c r="BH28" s="404"/>
      <c r="BI28" s="404"/>
      <c r="BJ28" s="404"/>
      <c r="BK28" s="404"/>
      <c r="BL28" s="404"/>
      <c r="BM28" s="405"/>
      <c r="BN28" s="406">
        <v>2276442</v>
      </c>
      <c r="BO28" s="407"/>
      <c r="BP28" s="407"/>
      <c r="BQ28" s="407"/>
      <c r="BR28" s="407"/>
      <c r="BS28" s="407"/>
      <c r="BT28" s="407"/>
      <c r="BU28" s="408"/>
      <c r="BV28" s="406">
        <v>1925142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191</v>
      </c>
      <c r="F29" s="473"/>
      <c r="G29" s="473"/>
      <c r="H29" s="473"/>
      <c r="I29" s="473"/>
      <c r="J29" s="473"/>
      <c r="K29" s="474"/>
      <c r="L29" s="494">
        <v>16</v>
      </c>
      <c r="M29" s="495"/>
      <c r="N29" s="495"/>
      <c r="O29" s="495"/>
      <c r="P29" s="537"/>
      <c r="Q29" s="494">
        <v>3530</v>
      </c>
      <c r="R29" s="495"/>
      <c r="S29" s="495"/>
      <c r="T29" s="495"/>
      <c r="U29" s="495"/>
      <c r="V29" s="537"/>
      <c r="W29" s="592"/>
      <c r="X29" s="593"/>
      <c r="Y29" s="594"/>
      <c r="Z29" s="493" t="s">
        <v>192</v>
      </c>
      <c r="AA29" s="473"/>
      <c r="AB29" s="473"/>
      <c r="AC29" s="473"/>
      <c r="AD29" s="473"/>
      <c r="AE29" s="473"/>
      <c r="AF29" s="473"/>
      <c r="AG29" s="474"/>
      <c r="AH29" s="494">
        <v>394</v>
      </c>
      <c r="AI29" s="495"/>
      <c r="AJ29" s="495"/>
      <c r="AK29" s="495"/>
      <c r="AL29" s="537"/>
      <c r="AM29" s="494">
        <v>1207939</v>
      </c>
      <c r="AN29" s="495"/>
      <c r="AO29" s="495"/>
      <c r="AP29" s="495"/>
      <c r="AQ29" s="495"/>
      <c r="AR29" s="537"/>
      <c r="AS29" s="494">
        <v>3066</v>
      </c>
      <c r="AT29" s="495"/>
      <c r="AU29" s="495"/>
      <c r="AV29" s="495"/>
      <c r="AW29" s="495"/>
      <c r="AX29" s="496"/>
      <c r="AY29" s="600"/>
      <c r="AZ29" s="601"/>
      <c r="BA29" s="601"/>
      <c r="BB29" s="602"/>
      <c r="BC29" s="477" t="s">
        <v>193</v>
      </c>
      <c r="BD29" s="478"/>
      <c r="BE29" s="478"/>
      <c r="BF29" s="478"/>
      <c r="BG29" s="478"/>
      <c r="BH29" s="478"/>
      <c r="BI29" s="478"/>
      <c r="BJ29" s="478"/>
      <c r="BK29" s="478"/>
      <c r="BL29" s="478"/>
      <c r="BM29" s="479"/>
      <c r="BN29" s="443">
        <v>930369</v>
      </c>
      <c r="BO29" s="444"/>
      <c r="BP29" s="444"/>
      <c r="BQ29" s="444"/>
      <c r="BR29" s="444"/>
      <c r="BS29" s="444"/>
      <c r="BT29" s="444"/>
      <c r="BU29" s="445"/>
      <c r="BV29" s="443">
        <v>580157</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194</v>
      </c>
      <c r="X30" s="611"/>
      <c r="Y30" s="611"/>
      <c r="Z30" s="611"/>
      <c r="AA30" s="611"/>
      <c r="AB30" s="611"/>
      <c r="AC30" s="611"/>
      <c r="AD30" s="611"/>
      <c r="AE30" s="611"/>
      <c r="AF30" s="611"/>
      <c r="AG30" s="612"/>
      <c r="AH30" s="570">
        <v>96.8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2607401</v>
      </c>
      <c r="BO30" s="563"/>
      <c r="BP30" s="563"/>
      <c r="BQ30" s="563"/>
      <c r="BR30" s="563"/>
      <c r="BS30" s="563"/>
      <c r="BT30" s="563"/>
      <c r="BU30" s="564"/>
      <c r="BV30" s="562">
        <v>2331585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195</v>
      </c>
      <c r="D32" s="606"/>
      <c r="E32" s="606"/>
      <c r="F32" s="606"/>
      <c r="G32" s="606"/>
      <c r="H32" s="606"/>
      <c r="I32" s="606"/>
      <c r="J32" s="606"/>
      <c r="K32" s="606"/>
      <c r="L32" s="606"/>
      <c r="M32" s="606"/>
      <c r="N32" s="606"/>
      <c r="O32" s="606"/>
      <c r="P32" s="606"/>
      <c r="Q32" s="606"/>
      <c r="R32" s="606"/>
      <c r="S32" s="606"/>
      <c r="U32" s="447" t="s">
        <v>196</v>
      </c>
      <c r="V32" s="447"/>
      <c r="W32" s="447"/>
      <c r="X32" s="447"/>
      <c r="Y32" s="447"/>
      <c r="Z32" s="447"/>
      <c r="AA32" s="447"/>
      <c r="AB32" s="447"/>
      <c r="AC32" s="447"/>
      <c r="AD32" s="447"/>
      <c r="AE32" s="447"/>
      <c r="AF32" s="447"/>
      <c r="AG32" s="447"/>
      <c r="AH32" s="447"/>
      <c r="AI32" s="447"/>
      <c r="AJ32" s="447"/>
      <c r="AK32" s="447"/>
      <c r="AM32" s="447" t="s">
        <v>197</v>
      </c>
      <c r="AN32" s="447"/>
      <c r="AO32" s="447"/>
      <c r="AP32" s="447"/>
      <c r="AQ32" s="447"/>
      <c r="AR32" s="447"/>
      <c r="AS32" s="447"/>
      <c r="AT32" s="447"/>
      <c r="AU32" s="447"/>
      <c r="AV32" s="447"/>
      <c r="AW32" s="447"/>
      <c r="AX32" s="447"/>
      <c r="AY32" s="447"/>
      <c r="AZ32" s="447"/>
      <c r="BA32" s="447"/>
      <c r="BB32" s="447"/>
      <c r="BC32" s="447"/>
      <c r="BE32" s="447" t="s">
        <v>198</v>
      </c>
      <c r="BF32" s="447"/>
      <c r="BG32" s="447"/>
      <c r="BH32" s="447"/>
      <c r="BI32" s="447"/>
      <c r="BJ32" s="447"/>
      <c r="BK32" s="447"/>
      <c r="BL32" s="447"/>
      <c r="BM32" s="447"/>
      <c r="BN32" s="447"/>
      <c r="BO32" s="447"/>
      <c r="BP32" s="447"/>
      <c r="BQ32" s="447"/>
      <c r="BR32" s="447"/>
      <c r="BS32" s="447"/>
      <c r="BT32" s="447"/>
      <c r="BU32" s="447"/>
      <c r="BW32" s="447" t="s">
        <v>199</v>
      </c>
      <c r="BX32" s="447"/>
      <c r="BY32" s="447"/>
      <c r="BZ32" s="447"/>
      <c r="CA32" s="447"/>
      <c r="CB32" s="447"/>
      <c r="CC32" s="447"/>
      <c r="CD32" s="447"/>
      <c r="CE32" s="447"/>
      <c r="CF32" s="447"/>
      <c r="CG32" s="447"/>
      <c r="CH32" s="447"/>
      <c r="CI32" s="447"/>
      <c r="CJ32" s="447"/>
      <c r="CK32" s="447"/>
      <c r="CL32" s="447"/>
      <c r="CM32" s="447"/>
      <c r="CO32" s="447" t="s">
        <v>200</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201</v>
      </c>
      <c r="D33" s="467"/>
      <c r="E33" s="432" t="s">
        <v>202</v>
      </c>
      <c r="F33" s="432"/>
      <c r="G33" s="432"/>
      <c r="H33" s="432"/>
      <c r="I33" s="432"/>
      <c r="J33" s="432"/>
      <c r="K33" s="432"/>
      <c r="L33" s="432"/>
      <c r="M33" s="432"/>
      <c r="N33" s="432"/>
      <c r="O33" s="432"/>
      <c r="P33" s="432"/>
      <c r="Q33" s="432"/>
      <c r="R33" s="432"/>
      <c r="S33" s="432"/>
      <c r="T33" s="206"/>
      <c r="U33" s="467" t="s">
        <v>203</v>
      </c>
      <c r="V33" s="467"/>
      <c r="W33" s="432" t="s">
        <v>204</v>
      </c>
      <c r="X33" s="432"/>
      <c r="Y33" s="432"/>
      <c r="Z33" s="432"/>
      <c r="AA33" s="432"/>
      <c r="AB33" s="432"/>
      <c r="AC33" s="432"/>
      <c r="AD33" s="432"/>
      <c r="AE33" s="432"/>
      <c r="AF33" s="432"/>
      <c r="AG33" s="432"/>
      <c r="AH33" s="432"/>
      <c r="AI33" s="432"/>
      <c r="AJ33" s="432"/>
      <c r="AK33" s="432"/>
      <c r="AL33" s="206"/>
      <c r="AM33" s="467" t="s">
        <v>205</v>
      </c>
      <c r="AN33" s="467"/>
      <c r="AO33" s="432" t="s">
        <v>204</v>
      </c>
      <c r="AP33" s="432"/>
      <c r="AQ33" s="432"/>
      <c r="AR33" s="432"/>
      <c r="AS33" s="432"/>
      <c r="AT33" s="432"/>
      <c r="AU33" s="432"/>
      <c r="AV33" s="432"/>
      <c r="AW33" s="432"/>
      <c r="AX33" s="432"/>
      <c r="AY33" s="432"/>
      <c r="AZ33" s="432"/>
      <c r="BA33" s="432"/>
      <c r="BB33" s="432"/>
      <c r="BC33" s="432"/>
      <c r="BD33" s="207"/>
      <c r="BE33" s="432" t="s">
        <v>206</v>
      </c>
      <c r="BF33" s="432"/>
      <c r="BG33" s="432" t="s">
        <v>207</v>
      </c>
      <c r="BH33" s="432"/>
      <c r="BI33" s="432"/>
      <c r="BJ33" s="432"/>
      <c r="BK33" s="432"/>
      <c r="BL33" s="432"/>
      <c r="BM33" s="432"/>
      <c r="BN33" s="432"/>
      <c r="BO33" s="432"/>
      <c r="BP33" s="432"/>
      <c r="BQ33" s="432"/>
      <c r="BR33" s="432"/>
      <c r="BS33" s="432"/>
      <c r="BT33" s="432"/>
      <c r="BU33" s="432"/>
      <c r="BV33" s="207"/>
      <c r="BW33" s="467" t="s">
        <v>206</v>
      </c>
      <c r="BX33" s="467"/>
      <c r="BY33" s="432" t="s">
        <v>208</v>
      </c>
      <c r="BZ33" s="432"/>
      <c r="CA33" s="432"/>
      <c r="CB33" s="432"/>
      <c r="CC33" s="432"/>
      <c r="CD33" s="432"/>
      <c r="CE33" s="432"/>
      <c r="CF33" s="432"/>
      <c r="CG33" s="432"/>
      <c r="CH33" s="432"/>
      <c r="CI33" s="432"/>
      <c r="CJ33" s="432"/>
      <c r="CK33" s="432"/>
      <c r="CL33" s="432"/>
      <c r="CM33" s="432"/>
      <c r="CN33" s="206"/>
      <c r="CO33" s="467" t="s">
        <v>205</v>
      </c>
      <c r="CP33" s="467"/>
      <c r="CQ33" s="432" t="s">
        <v>209</v>
      </c>
      <c r="CR33" s="432"/>
      <c r="CS33" s="432"/>
      <c r="CT33" s="432"/>
      <c r="CU33" s="432"/>
      <c r="CV33" s="432"/>
      <c r="CW33" s="432"/>
      <c r="CX33" s="432"/>
      <c r="CY33" s="432"/>
      <c r="CZ33" s="432"/>
      <c r="DA33" s="432"/>
      <c r="DB33" s="432"/>
      <c r="DC33" s="432"/>
      <c r="DD33" s="432"/>
      <c r="DE33" s="432"/>
      <c r="DF33" s="206"/>
      <c r="DG33" s="632" t="s">
        <v>210</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5</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IF('各会計、関係団体の財政状況及び健全化判断比率'!B30="","",'各会計、関係団体の財政状況及び健全化判断比率'!B30)</f>
        <v>水道事業会計</v>
      </c>
      <c r="AP34" s="634"/>
      <c r="AQ34" s="634"/>
      <c r="AR34" s="634"/>
      <c r="AS34" s="634"/>
      <c r="AT34" s="634"/>
      <c r="AU34" s="634"/>
      <c r="AV34" s="634"/>
      <c r="AW34" s="634"/>
      <c r="AX34" s="634"/>
      <c r="AY34" s="634"/>
      <c r="AZ34" s="634"/>
      <c r="BA34" s="634"/>
      <c r="BB34" s="634"/>
      <c r="BC34" s="634"/>
      <c r="BD34" s="181"/>
      <c r="BE34" s="633">
        <f>IF(BG34="","",MAX(C34:D43,U34:V43,AM34:AN43)+1)</f>
        <v>10</v>
      </c>
      <c r="BF34" s="633"/>
      <c r="BG34" s="634" t="str">
        <f>IF('各会計、関係団体の財政状況及び健全化判断比率'!B33="","",'各会計、関係団体の財政状況及び健全化判断比率'!B33)</f>
        <v>温泉事業特別会計</v>
      </c>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諏訪広域連合</v>
      </c>
      <c r="BZ34" s="634"/>
      <c r="CA34" s="634"/>
      <c r="CB34" s="634"/>
      <c r="CC34" s="634"/>
      <c r="CD34" s="634"/>
      <c r="CE34" s="634"/>
      <c r="CF34" s="634"/>
      <c r="CG34" s="634"/>
      <c r="CH34" s="634"/>
      <c r="CI34" s="634"/>
      <c r="CJ34" s="634"/>
      <c r="CK34" s="634"/>
      <c r="CL34" s="634"/>
      <c r="CM34" s="634"/>
      <c r="CN34" s="181"/>
      <c r="CO34" s="633">
        <f>IF(CQ34="","",MAX(C34:D43,U34:V43,AM34:AN43,BE34:BF43,BW34:BX43)+1)</f>
        <v>21</v>
      </c>
      <c r="CP34" s="633"/>
      <c r="CQ34" s="634" t="str">
        <f>IF('各会計、関係団体の財政状況及び健全化判断比率'!BS7="","",'各会計、関係団体の財政状況及び健全化判断比率'!BS7)</f>
        <v>おかや文化振興事業団</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分収造林事業特別会計</v>
      </c>
      <c r="F35" s="634"/>
      <c r="G35" s="634"/>
      <c r="H35" s="634"/>
      <c r="I35" s="634"/>
      <c r="J35" s="634"/>
      <c r="K35" s="634"/>
      <c r="L35" s="634"/>
      <c r="M35" s="634"/>
      <c r="N35" s="634"/>
      <c r="O35" s="634"/>
      <c r="P35" s="634"/>
      <c r="Q35" s="634"/>
      <c r="R35" s="634"/>
      <c r="S35" s="634"/>
      <c r="T35" s="181"/>
      <c r="U35" s="633">
        <f>IF(W35="","",U34+1)</f>
        <v>6</v>
      </c>
      <c r="V35" s="633"/>
      <c r="W35" s="634" t="str">
        <f>IF('各会計、関係団体の財政状況及び健全化判断比率'!B29="","",'各会計、関係団体の財政状況及び健全化判断比率'!B29)</f>
        <v>後期高齢者医療事業特別会計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IF('各会計、関係団体の財政状況及び健全化判断比率'!B31="","",'各会計、関係団体の財政状況及び健全化判断比率'!B31)</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　（一般会計）</v>
      </c>
      <c r="BZ35" s="634"/>
      <c r="CA35" s="634"/>
      <c r="CB35" s="634"/>
      <c r="CC35" s="634"/>
      <c r="CD35" s="634"/>
      <c r="CE35" s="634"/>
      <c r="CF35" s="634"/>
      <c r="CG35" s="634"/>
      <c r="CH35" s="634"/>
      <c r="CI35" s="634"/>
      <c r="CJ35" s="634"/>
      <c r="CK35" s="634"/>
      <c r="CL35" s="634"/>
      <c r="CM35" s="634"/>
      <c r="CN35" s="181"/>
      <c r="CO35" s="633">
        <f t="shared" ref="CO35:CO43" si="3">IF(CQ35="","",CO34+1)</f>
        <v>22</v>
      </c>
      <c r="CP35" s="633"/>
      <c r="CQ35" s="634" t="str">
        <f>IF('各会計、関係団体の財政状況及び健全化判断比率'!BS8="","",'各会計、関係団体の財政状況及び健全化判断比率'!BS8)</f>
        <v>諏訪湖勤労者福祉サービスセンター</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霊園事業特別会計</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f t="shared" si="0"/>
        <v>9</v>
      </c>
      <c r="AN36" s="633"/>
      <c r="AO36" s="634" t="str">
        <f>IF('各会計、関係団体の財政状況及び健全化判断比率'!B32="","",'各会計、関係団体の財政状況及び健全化判断比率'!B32)</f>
        <v>病院事業会計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　（救護施設八ヶ岳寮特別会計）</v>
      </c>
      <c r="BZ36" s="634"/>
      <c r="CA36" s="634"/>
      <c r="CB36" s="634"/>
      <c r="CC36" s="634"/>
      <c r="CD36" s="634"/>
      <c r="CE36" s="634"/>
      <c r="CF36" s="634"/>
      <c r="CG36" s="634"/>
      <c r="CH36" s="634"/>
      <c r="CI36" s="634"/>
      <c r="CJ36" s="634"/>
      <c r="CK36" s="634"/>
      <c r="CL36" s="634"/>
      <c r="CM36" s="634"/>
      <c r="CN36" s="181"/>
      <c r="CO36" s="633">
        <f t="shared" si="3"/>
        <v>23</v>
      </c>
      <c r="CP36" s="633"/>
      <c r="CQ36" s="634" t="str">
        <f>IF('各会計、関係団体の財政状況及び健全化判断比率'!BS9="","",'各会計、関係団体の財政状況及び健全化判断比率'!BS9)</f>
        <v>やまびこスケートの森</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f>IF(E37="","",C36+1)</f>
        <v>4</v>
      </c>
      <c r="D37" s="633"/>
      <c r="E37" s="634" t="str">
        <f>IF('各会計、関係団体の財政状況及び健全化判断比率'!B10="","",'各会計、関係団体の財政状況及び健全化判断比率'!B10)</f>
        <v>地域開発事業特別会計</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　（介護保険特別会計）</v>
      </c>
      <c r="BZ37" s="634"/>
      <c r="CA37" s="634"/>
      <c r="CB37" s="634"/>
      <c r="CC37" s="634"/>
      <c r="CD37" s="634"/>
      <c r="CE37" s="634"/>
      <c r="CF37" s="634"/>
      <c r="CG37" s="634"/>
      <c r="CH37" s="634"/>
      <c r="CI37" s="634"/>
      <c r="CJ37" s="634"/>
      <c r="CK37" s="634"/>
      <c r="CL37" s="634"/>
      <c r="CM37" s="634"/>
      <c r="CN37" s="181"/>
      <c r="CO37" s="633">
        <f t="shared" si="3"/>
        <v>24</v>
      </c>
      <c r="CP37" s="633"/>
      <c r="CQ37" s="634" t="str">
        <f>IF('各会計、関係団体の財政状況及び健全化判断比率'!BS10="","",'各会計、関係団体の財政状況及び健全化判断比率'!BS10)</f>
        <v>岡谷市スポーツ協会</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15</v>
      </c>
      <c r="BX38" s="633"/>
      <c r="BY38" s="634" t="str">
        <f>IF('各会計、関係団体の財政状況及び健全化判断比率'!B72="","",'各会計、関係団体の財政状況及び健全化判断比率'!B72)</f>
        <v>　（諏訪広域消防特別会計）</v>
      </c>
      <c r="BZ38" s="634"/>
      <c r="CA38" s="634"/>
      <c r="CB38" s="634"/>
      <c r="CC38" s="634"/>
      <c r="CD38" s="634"/>
      <c r="CE38" s="634"/>
      <c r="CF38" s="634"/>
      <c r="CG38" s="634"/>
      <c r="CH38" s="634"/>
      <c r="CI38" s="634"/>
      <c r="CJ38" s="634"/>
      <c r="CK38" s="634"/>
      <c r="CL38" s="634"/>
      <c r="CM38" s="634"/>
      <c r="CN38" s="181"/>
      <c r="CO38" s="633">
        <f t="shared" si="3"/>
        <v>25</v>
      </c>
      <c r="CP38" s="633"/>
      <c r="CQ38" s="634" t="str">
        <f>IF('各会計、関係団体の財政状況及び健全化判断比率'!BS11="","",'各会計、関係団体の財政状況及び健全化判断比率'!BS11)</f>
        <v>岡谷市土地開発公社</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16</v>
      </c>
      <c r="BX39" s="633"/>
      <c r="BY39" s="634" t="str">
        <f>IF('各会計、関係団体の財政状況及び健全化判断比率'!B73="","",'各会計、関係団体の財政状況及び健全化判断比率'!B73)</f>
        <v>　（ふるさと市町村県基金事業特別会計）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17</v>
      </c>
      <c r="BX40" s="633"/>
      <c r="BY40" s="634" t="str">
        <f>IF('各会計、関係団体の財政状況及び健全化判断比率'!B74="","",'各会計、関係団体の財政状況及び健全化判断比率'!B74)</f>
        <v>湖北行政事務組合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18</v>
      </c>
      <c r="BX41" s="633"/>
      <c r="BY41" s="634" t="str">
        <f>IF('各会計、関係団体の財政状況及び健全化判断比率'!B75="","",'各会計、関係団体の財政状況及び健全化判断比率'!B75)</f>
        <v>　（一般会計）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19</v>
      </c>
      <c r="BX42" s="633"/>
      <c r="BY42" s="634" t="str">
        <f>IF('各会計、関係団体の財政状況及び健全化判断比率'!B76="","",'各会計、関係団体の財政状況及び健全化判断比率'!B76)</f>
        <v>　（湖北衛生センター事業特別会計）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20</v>
      </c>
      <c r="BX43" s="633"/>
      <c r="BY43" s="634" t="str">
        <f>IF('各会計、関係団体の財政状況及び健全化判断比率'!B77="","",'各会計、関係団体の財政状況及び健全化判断比率'!B77)</f>
        <v>　（湖北火葬場事業特別会計）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36" t="s">
        <v>212</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213</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214</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215</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216</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217</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218</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219</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EXck6TwyNKqMsUj/WUhykrj1FerSYztn5JaJ89wgRZtaHnfJoQB4YJXuppPFdFFsCR9O/AglwHWm6x6yunnwpw==" saltValue="u2ah8vW/Mw8yAWaiAfgzb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220</v>
      </c>
      <c r="DI1" s="639"/>
      <c r="DJ1" s="639"/>
      <c r="DK1" s="639"/>
      <c r="DL1" s="639"/>
      <c r="DM1" s="639"/>
      <c r="DN1" s="640"/>
      <c r="DO1" s="214"/>
      <c r="DP1" s="638" t="s">
        <v>221</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223</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224</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226</v>
      </c>
      <c r="S4" s="642"/>
      <c r="T4" s="642"/>
      <c r="U4" s="642"/>
      <c r="V4" s="642"/>
      <c r="W4" s="642"/>
      <c r="X4" s="642"/>
      <c r="Y4" s="643"/>
      <c r="Z4" s="641" t="s">
        <v>227</v>
      </c>
      <c r="AA4" s="642"/>
      <c r="AB4" s="642"/>
      <c r="AC4" s="643"/>
      <c r="AD4" s="641" t="s">
        <v>228</v>
      </c>
      <c r="AE4" s="642"/>
      <c r="AF4" s="642"/>
      <c r="AG4" s="642"/>
      <c r="AH4" s="642"/>
      <c r="AI4" s="642"/>
      <c r="AJ4" s="642"/>
      <c r="AK4" s="643"/>
      <c r="AL4" s="641" t="s">
        <v>227</v>
      </c>
      <c r="AM4" s="642"/>
      <c r="AN4" s="642"/>
      <c r="AO4" s="643"/>
      <c r="AP4" s="644" t="s">
        <v>229</v>
      </c>
      <c r="AQ4" s="644"/>
      <c r="AR4" s="644"/>
      <c r="AS4" s="644"/>
      <c r="AT4" s="644"/>
      <c r="AU4" s="644"/>
      <c r="AV4" s="644"/>
      <c r="AW4" s="644"/>
      <c r="AX4" s="644"/>
      <c r="AY4" s="644"/>
      <c r="AZ4" s="644"/>
      <c r="BA4" s="644"/>
      <c r="BB4" s="644"/>
      <c r="BC4" s="644"/>
      <c r="BD4" s="644"/>
      <c r="BE4" s="644"/>
      <c r="BF4" s="644"/>
      <c r="BG4" s="644" t="s">
        <v>230</v>
      </c>
      <c r="BH4" s="644"/>
      <c r="BI4" s="644"/>
      <c r="BJ4" s="644"/>
      <c r="BK4" s="644"/>
      <c r="BL4" s="644"/>
      <c r="BM4" s="644"/>
      <c r="BN4" s="644"/>
      <c r="BO4" s="644" t="s">
        <v>227</v>
      </c>
      <c r="BP4" s="644"/>
      <c r="BQ4" s="644"/>
      <c r="BR4" s="644"/>
      <c r="BS4" s="644" t="s">
        <v>231</v>
      </c>
      <c r="BT4" s="644"/>
      <c r="BU4" s="644"/>
      <c r="BV4" s="644"/>
      <c r="BW4" s="644"/>
      <c r="BX4" s="644"/>
      <c r="BY4" s="644"/>
      <c r="BZ4" s="644"/>
      <c r="CA4" s="644"/>
      <c r="CB4" s="644"/>
      <c r="CD4" s="641" t="s">
        <v>232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233</v>
      </c>
      <c r="C5" s="646"/>
      <c r="D5" s="646"/>
      <c r="E5" s="646"/>
      <c r="F5" s="646"/>
      <c r="G5" s="646"/>
      <c r="H5" s="646"/>
      <c r="I5" s="646"/>
      <c r="J5" s="646"/>
      <c r="K5" s="646"/>
      <c r="L5" s="646"/>
      <c r="M5" s="646"/>
      <c r="N5" s="646"/>
      <c r="O5" s="646"/>
      <c r="P5" s="646"/>
      <c r="Q5" s="647"/>
      <c r="R5" s="648">
        <v>6818285</v>
      </c>
      <c r="S5" s="649"/>
      <c r="T5" s="649"/>
      <c r="U5" s="649"/>
      <c r="V5" s="649"/>
      <c r="W5" s="649"/>
      <c r="X5" s="649"/>
      <c r="Y5" s="650"/>
      <c r="Z5" s="651">
        <v>29.7</v>
      </c>
      <c r="AA5" s="651"/>
      <c r="AB5" s="651"/>
      <c r="AC5" s="651"/>
      <c r="AD5" s="652">
        <v>6464020</v>
      </c>
      <c r="AE5" s="652"/>
      <c r="AF5" s="652"/>
      <c r="AG5" s="652"/>
      <c r="AH5" s="652"/>
      <c r="AI5" s="652"/>
      <c r="AJ5" s="652"/>
      <c r="AK5" s="652"/>
      <c r="AL5" s="653">
        <v>52</v>
      </c>
      <c r="AM5" s="654"/>
      <c r="AN5" s="654"/>
      <c r="AO5" s="655"/>
      <c r="AP5" s="645" t="s">
        <v>234</v>
      </c>
      <c r="AQ5" s="646"/>
      <c r="AR5" s="646"/>
      <c r="AS5" s="646"/>
      <c r="AT5" s="646"/>
      <c r="AU5" s="646"/>
      <c r="AV5" s="646"/>
      <c r="AW5" s="646"/>
      <c r="AX5" s="646"/>
      <c r="AY5" s="646"/>
      <c r="AZ5" s="646"/>
      <c r="BA5" s="646"/>
      <c r="BB5" s="646"/>
      <c r="BC5" s="646"/>
      <c r="BD5" s="646"/>
      <c r="BE5" s="646"/>
      <c r="BF5" s="647"/>
      <c r="BG5" s="659">
        <v>6462594</v>
      </c>
      <c r="BH5" s="660"/>
      <c r="BI5" s="660"/>
      <c r="BJ5" s="660"/>
      <c r="BK5" s="660"/>
      <c r="BL5" s="660"/>
      <c r="BM5" s="660"/>
      <c r="BN5" s="661"/>
      <c r="BO5" s="662">
        <v>94.8</v>
      </c>
      <c r="BP5" s="662"/>
      <c r="BQ5" s="662"/>
      <c r="BR5" s="662"/>
      <c r="BS5" s="663" t="s">
        <v>235</v>
      </c>
      <c r="BT5" s="663"/>
      <c r="BU5" s="663"/>
      <c r="BV5" s="663"/>
      <c r="BW5" s="663"/>
      <c r="BX5" s="663"/>
      <c r="BY5" s="663"/>
      <c r="BZ5" s="663"/>
      <c r="CA5" s="663"/>
      <c r="CB5" s="667"/>
      <c r="CD5" s="641" t="s">
        <v>229</v>
      </c>
      <c r="CE5" s="642"/>
      <c r="CF5" s="642"/>
      <c r="CG5" s="642"/>
      <c r="CH5" s="642"/>
      <c r="CI5" s="642"/>
      <c r="CJ5" s="642"/>
      <c r="CK5" s="642"/>
      <c r="CL5" s="642"/>
      <c r="CM5" s="642"/>
      <c r="CN5" s="642"/>
      <c r="CO5" s="642"/>
      <c r="CP5" s="642"/>
      <c r="CQ5" s="643"/>
      <c r="CR5" s="641" t="s">
        <v>236</v>
      </c>
      <c r="CS5" s="642"/>
      <c r="CT5" s="642"/>
      <c r="CU5" s="642"/>
      <c r="CV5" s="642"/>
      <c r="CW5" s="642"/>
      <c r="CX5" s="642"/>
      <c r="CY5" s="643"/>
      <c r="CZ5" s="641" t="s">
        <v>227</v>
      </c>
      <c r="DA5" s="642"/>
      <c r="DB5" s="642"/>
      <c r="DC5" s="643"/>
      <c r="DD5" s="641" t="s">
        <v>237</v>
      </c>
      <c r="DE5" s="642"/>
      <c r="DF5" s="642"/>
      <c r="DG5" s="642"/>
      <c r="DH5" s="642"/>
      <c r="DI5" s="642"/>
      <c r="DJ5" s="642"/>
      <c r="DK5" s="642"/>
      <c r="DL5" s="642"/>
      <c r="DM5" s="642"/>
      <c r="DN5" s="642"/>
      <c r="DO5" s="642"/>
      <c r="DP5" s="643"/>
      <c r="DQ5" s="641" t="s">
        <v>238</v>
      </c>
      <c r="DR5" s="642"/>
      <c r="DS5" s="642"/>
      <c r="DT5" s="642"/>
      <c r="DU5" s="642"/>
      <c r="DV5" s="642"/>
      <c r="DW5" s="642"/>
      <c r="DX5" s="642"/>
      <c r="DY5" s="642"/>
      <c r="DZ5" s="642"/>
      <c r="EA5" s="642"/>
      <c r="EB5" s="642"/>
      <c r="EC5" s="643"/>
    </row>
    <row r="6" spans="2:143" ht="11.25" customHeight="1" x14ac:dyDescent="0.15">
      <c r="B6" s="656" t="s">
        <v>239</v>
      </c>
      <c r="C6" s="657"/>
      <c r="D6" s="657"/>
      <c r="E6" s="657"/>
      <c r="F6" s="657"/>
      <c r="G6" s="657"/>
      <c r="H6" s="657"/>
      <c r="I6" s="657"/>
      <c r="J6" s="657"/>
      <c r="K6" s="657"/>
      <c r="L6" s="657"/>
      <c r="M6" s="657"/>
      <c r="N6" s="657"/>
      <c r="O6" s="657"/>
      <c r="P6" s="657"/>
      <c r="Q6" s="658"/>
      <c r="R6" s="659">
        <v>141085</v>
      </c>
      <c r="S6" s="660"/>
      <c r="T6" s="660"/>
      <c r="U6" s="660"/>
      <c r="V6" s="660"/>
      <c r="W6" s="660"/>
      <c r="X6" s="660"/>
      <c r="Y6" s="661"/>
      <c r="Z6" s="662">
        <v>0.6</v>
      </c>
      <c r="AA6" s="662"/>
      <c r="AB6" s="662"/>
      <c r="AC6" s="662"/>
      <c r="AD6" s="663">
        <v>141085</v>
      </c>
      <c r="AE6" s="663"/>
      <c r="AF6" s="663"/>
      <c r="AG6" s="663"/>
      <c r="AH6" s="663"/>
      <c r="AI6" s="663"/>
      <c r="AJ6" s="663"/>
      <c r="AK6" s="663"/>
      <c r="AL6" s="664">
        <v>1.1000000000000001</v>
      </c>
      <c r="AM6" s="665"/>
      <c r="AN6" s="665"/>
      <c r="AO6" s="666"/>
      <c r="AP6" s="656" t="s">
        <v>240</v>
      </c>
      <c r="AQ6" s="657"/>
      <c r="AR6" s="657"/>
      <c r="AS6" s="657"/>
      <c r="AT6" s="657"/>
      <c r="AU6" s="657"/>
      <c r="AV6" s="657"/>
      <c r="AW6" s="657"/>
      <c r="AX6" s="657"/>
      <c r="AY6" s="657"/>
      <c r="AZ6" s="657"/>
      <c r="BA6" s="657"/>
      <c r="BB6" s="657"/>
      <c r="BC6" s="657"/>
      <c r="BD6" s="657"/>
      <c r="BE6" s="657"/>
      <c r="BF6" s="658"/>
      <c r="BG6" s="659">
        <v>6462594</v>
      </c>
      <c r="BH6" s="660"/>
      <c r="BI6" s="660"/>
      <c r="BJ6" s="660"/>
      <c r="BK6" s="660"/>
      <c r="BL6" s="660"/>
      <c r="BM6" s="660"/>
      <c r="BN6" s="661"/>
      <c r="BO6" s="662">
        <v>94.8</v>
      </c>
      <c r="BP6" s="662"/>
      <c r="BQ6" s="662"/>
      <c r="BR6" s="662"/>
      <c r="BS6" s="663" t="s">
        <v>138</v>
      </c>
      <c r="BT6" s="663"/>
      <c r="BU6" s="663"/>
      <c r="BV6" s="663"/>
      <c r="BW6" s="663"/>
      <c r="BX6" s="663"/>
      <c r="BY6" s="663"/>
      <c r="BZ6" s="663"/>
      <c r="CA6" s="663"/>
      <c r="CB6" s="667"/>
      <c r="CD6" s="645" t="s">
        <v>241</v>
      </c>
      <c r="CE6" s="646"/>
      <c r="CF6" s="646"/>
      <c r="CG6" s="646"/>
      <c r="CH6" s="646"/>
      <c r="CI6" s="646"/>
      <c r="CJ6" s="646"/>
      <c r="CK6" s="646"/>
      <c r="CL6" s="646"/>
      <c r="CM6" s="646"/>
      <c r="CN6" s="646"/>
      <c r="CO6" s="646"/>
      <c r="CP6" s="646"/>
      <c r="CQ6" s="647"/>
      <c r="CR6" s="659">
        <v>187208</v>
      </c>
      <c r="CS6" s="660"/>
      <c r="CT6" s="660"/>
      <c r="CU6" s="660"/>
      <c r="CV6" s="660"/>
      <c r="CW6" s="660"/>
      <c r="CX6" s="660"/>
      <c r="CY6" s="661"/>
      <c r="CZ6" s="653">
        <v>0.8</v>
      </c>
      <c r="DA6" s="654"/>
      <c r="DB6" s="654"/>
      <c r="DC6" s="670"/>
      <c r="DD6" s="668" t="s">
        <v>138</v>
      </c>
      <c r="DE6" s="660"/>
      <c r="DF6" s="660"/>
      <c r="DG6" s="660"/>
      <c r="DH6" s="660"/>
      <c r="DI6" s="660"/>
      <c r="DJ6" s="660"/>
      <c r="DK6" s="660"/>
      <c r="DL6" s="660"/>
      <c r="DM6" s="660"/>
      <c r="DN6" s="660"/>
      <c r="DO6" s="660"/>
      <c r="DP6" s="661"/>
      <c r="DQ6" s="668">
        <v>187208</v>
      </c>
      <c r="DR6" s="660"/>
      <c r="DS6" s="660"/>
      <c r="DT6" s="660"/>
      <c r="DU6" s="660"/>
      <c r="DV6" s="660"/>
      <c r="DW6" s="660"/>
      <c r="DX6" s="660"/>
      <c r="DY6" s="660"/>
      <c r="DZ6" s="660"/>
      <c r="EA6" s="660"/>
      <c r="EB6" s="660"/>
      <c r="EC6" s="669"/>
    </row>
    <row r="7" spans="2:143" ht="11.25" customHeight="1" x14ac:dyDescent="0.15">
      <c r="B7" s="656" t="s">
        <v>242</v>
      </c>
      <c r="C7" s="657"/>
      <c r="D7" s="657"/>
      <c r="E7" s="657"/>
      <c r="F7" s="657"/>
      <c r="G7" s="657"/>
      <c r="H7" s="657"/>
      <c r="I7" s="657"/>
      <c r="J7" s="657"/>
      <c r="K7" s="657"/>
      <c r="L7" s="657"/>
      <c r="M7" s="657"/>
      <c r="N7" s="657"/>
      <c r="O7" s="657"/>
      <c r="P7" s="657"/>
      <c r="Q7" s="658"/>
      <c r="R7" s="659">
        <v>2704</v>
      </c>
      <c r="S7" s="660"/>
      <c r="T7" s="660"/>
      <c r="U7" s="660"/>
      <c r="V7" s="660"/>
      <c r="W7" s="660"/>
      <c r="X7" s="660"/>
      <c r="Y7" s="661"/>
      <c r="Z7" s="662">
        <v>0</v>
      </c>
      <c r="AA7" s="662"/>
      <c r="AB7" s="662"/>
      <c r="AC7" s="662"/>
      <c r="AD7" s="663">
        <v>2704</v>
      </c>
      <c r="AE7" s="663"/>
      <c r="AF7" s="663"/>
      <c r="AG7" s="663"/>
      <c r="AH7" s="663"/>
      <c r="AI7" s="663"/>
      <c r="AJ7" s="663"/>
      <c r="AK7" s="663"/>
      <c r="AL7" s="664">
        <v>0</v>
      </c>
      <c r="AM7" s="665"/>
      <c r="AN7" s="665"/>
      <c r="AO7" s="666"/>
      <c r="AP7" s="656" t="s">
        <v>243</v>
      </c>
      <c r="AQ7" s="657"/>
      <c r="AR7" s="657"/>
      <c r="AS7" s="657"/>
      <c r="AT7" s="657"/>
      <c r="AU7" s="657"/>
      <c r="AV7" s="657"/>
      <c r="AW7" s="657"/>
      <c r="AX7" s="657"/>
      <c r="AY7" s="657"/>
      <c r="AZ7" s="657"/>
      <c r="BA7" s="657"/>
      <c r="BB7" s="657"/>
      <c r="BC7" s="657"/>
      <c r="BD7" s="657"/>
      <c r="BE7" s="657"/>
      <c r="BF7" s="658"/>
      <c r="BG7" s="659">
        <v>3118471</v>
      </c>
      <c r="BH7" s="660"/>
      <c r="BI7" s="660"/>
      <c r="BJ7" s="660"/>
      <c r="BK7" s="660"/>
      <c r="BL7" s="660"/>
      <c r="BM7" s="660"/>
      <c r="BN7" s="661"/>
      <c r="BO7" s="662">
        <v>45.7</v>
      </c>
      <c r="BP7" s="662"/>
      <c r="BQ7" s="662"/>
      <c r="BR7" s="662"/>
      <c r="BS7" s="663" t="s">
        <v>138</v>
      </c>
      <c r="BT7" s="663"/>
      <c r="BU7" s="663"/>
      <c r="BV7" s="663"/>
      <c r="BW7" s="663"/>
      <c r="BX7" s="663"/>
      <c r="BY7" s="663"/>
      <c r="BZ7" s="663"/>
      <c r="CA7" s="663"/>
      <c r="CB7" s="667"/>
      <c r="CD7" s="656" t="s">
        <v>244</v>
      </c>
      <c r="CE7" s="657"/>
      <c r="CF7" s="657"/>
      <c r="CG7" s="657"/>
      <c r="CH7" s="657"/>
      <c r="CI7" s="657"/>
      <c r="CJ7" s="657"/>
      <c r="CK7" s="657"/>
      <c r="CL7" s="657"/>
      <c r="CM7" s="657"/>
      <c r="CN7" s="657"/>
      <c r="CO7" s="657"/>
      <c r="CP7" s="657"/>
      <c r="CQ7" s="658"/>
      <c r="CR7" s="659">
        <v>3021397</v>
      </c>
      <c r="CS7" s="660"/>
      <c r="CT7" s="660"/>
      <c r="CU7" s="660"/>
      <c r="CV7" s="660"/>
      <c r="CW7" s="660"/>
      <c r="CX7" s="660"/>
      <c r="CY7" s="661"/>
      <c r="CZ7" s="662">
        <v>13.7</v>
      </c>
      <c r="DA7" s="662"/>
      <c r="DB7" s="662"/>
      <c r="DC7" s="662"/>
      <c r="DD7" s="668">
        <v>81905</v>
      </c>
      <c r="DE7" s="660"/>
      <c r="DF7" s="660"/>
      <c r="DG7" s="660"/>
      <c r="DH7" s="660"/>
      <c r="DI7" s="660"/>
      <c r="DJ7" s="660"/>
      <c r="DK7" s="660"/>
      <c r="DL7" s="660"/>
      <c r="DM7" s="660"/>
      <c r="DN7" s="660"/>
      <c r="DO7" s="660"/>
      <c r="DP7" s="661"/>
      <c r="DQ7" s="668">
        <v>2507076</v>
      </c>
      <c r="DR7" s="660"/>
      <c r="DS7" s="660"/>
      <c r="DT7" s="660"/>
      <c r="DU7" s="660"/>
      <c r="DV7" s="660"/>
      <c r="DW7" s="660"/>
      <c r="DX7" s="660"/>
      <c r="DY7" s="660"/>
      <c r="DZ7" s="660"/>
      <c r="EA7" s="660"/>
      <c r="EB7" s="660"/>
      <c r="EC7" s="669"/>
    </row>
    <row r="8" spans="2:143" ht="11.25" customHeight="1" x14ac:dyDescent="0.15">
      <c r="B8" s="656" t="s">
        <v>245</v>
      </c>
      <c r="C8" s="657"/>
      <c r="D8" s="657"/>
      <c r="E8" s="657"/>
      <c r="F8" s="657"/>
      <c r="G8" s="657"/>
      <c r="H8" s="657"/>
      <c r="I8" s="657"/>
      <c r="J8" s="657"/>
      <c r="K8" s="657"/>
      <c r="L8" s="657"/>
      <c r="M8" s="657"/>
      <c r="N8" s="657"/>
      <c r="O8" s="657"/>
      <c r="P8" s="657"/>
      <c r="Q8" s="658"/>
      <c r="R8" s="659">
        <v>32556</v>
      </c>
      <c r="S8" s="660"/>
      <c r="T8" s="660"/>
      <c r="U8" s="660"/>
      <c r="V8" s="660"/>
      <c r="W8" s="660"/>
      <c r="X8" s="660"/>
      <c r="Y8" s="661"/>
      <c r="Z8" s="662">
        <v>0.1</v>
      </c>
      <c r="AA8" s="662"/>
      <c r="AB8" s="662"/>
      <c r="AC8" s="662"/>
      <c r="AD8" s="663">
        <v>32556</v>
      </c>
      <c r="AE8" s="663"/>
      <c r="AF8" s="663"/>
      <c r="AG8" s="663"/>
      <c r="AH8" s="663"/>
      <c r="AI8" s="663"/>
      <c r="AJ8" s="663"/>
      <c r="AK8" s="663"/>
      <c r="AL8" s="664">
        <v>0.3</v>
      </c>
      <c r="AM8" s="665"/>
      <c r="AN8" s="665"/>
      <c r="AO8" s="666"/>
      <c r="AP8" s="656" t="s">
        <v>246</v>
      </c>
      <c r="AQ8" s="657"/>
      <c r="AR8" s="657"/>
      <c r="AS8" s="657"/>
      <c r="AT8" s="657"/>
      <c r="AU8" s="657"/>
      <c r="AV8" s="657"/>
      <c r="AW8" s="657"/>
      <c r="AX8" s="657"/>
      <c r="AY8" s="657"/>
      <c r="AZ8" s="657"/>
      <c r="BA8" s="657"/>
      <c r="BB8" s="657"/>
      <c r="BC8" s="657"/>
      <c r="BD8" s="657"/>
      <c r="BE8" s="657"/>
      <c r="BF8" s="658"/>
      <c r="BG8" s="659">
        <v>90248</v>
      </c>
      <c r="BH8" s="660"/>
      <c r="BI8" s="660"/>
      <c r="BJ8" s="660"/>
      <c r="BK8" s="660"/>
      <c r="BL8" s="660"/>
      <c r="BM8" s="660"/>
      <c r="BN8" s="661"/>
      <c r="BO8" s="662">
        <v>1.3</v>
      </c>
      <c r="BP8" s="662"/>
      <c r="BQ8" s="662"/>
      <c r="BR8" s="662"/>
      <c r="BS8" s="663" t="s">
        <v>235</v>
      </c>
      <c r="BT8" s="663"/>
      <c r="BU8" s="663"/>
      <c r="BV8" s="663"/>
      <c r="BW8" s="663"/>
      <c r="BX8" s="663"/>
      <c r="BY8" s="663"/>
      <c r="BZ8" s="663"/>
      <c r="CA8" s="663"/>
      <c r="CB8" s="667"/>
      <c r="CD8" s="656" t="s">
        <v>247</v>
      </c>
      <c r="CE8" s="657"/>
      <c r="CF8" s="657"/>
      <c r="CG8" s="657"/>
      <c r="CH8" s="657"/>
      <c r="CI8" s="657"/>
      <c r="CJ8" s="657"/>
      <c r="CK8" s="657"/>
      <c r="CL8" s="657"/>
      <c r="CM8" s="657"/>
      <c r="CN8" s="657"/>
      <c r="CO8" s="657"/>
      <c r="CP8" s="657"/>
      <c r="CQ8" s="658"/>
      <c r="CR8" s="659">
        <v>7324887</v>
      </c>
      <c r="CS8" s="660"/>
      <c r="CT8" s="660"/>
      <c r="CU8" s="660"/>
      <c r="CV8" s="660"/>
      <c r="CW8" s="660"/>
      <c r="CX8" s="660"/>
      <c r="CY8" s="661"/>
      <c r="CZ8" s="662">
        <v>33.200000000000003</v>
      </c>
      <c r="DA8" s="662"/>
      <c r="DB8" s="662"/>
      <c r="DC8" s="662"/>
      <c r="DD8" s="668">
        <v>31586</v>
      </c>
      <c r="DE8" s="660"/>
      <c r="DF8" s="660"/>
      <c r="DG8" s="660"/>
      <c r="DH8" s="660"/>
      <c r="DI8" s="660"/>
      <c r="DJ8" s="660"/>
      <c r="DK8" s="660"/>
      <c r="DL8" s="660"/>
      <c r="DM8" s="660"/>
      <c r="DN8" s="660"/>
      <c r="DO8" s="660"/>
      <c r="DP8" s="661"/>
      <c r="DQ8" s="668">
        <v>4017137</v>
      </c>
      <c r="DR8" s="660"/>
      <c r="DS8" s="660"/>
      <c r="DT8" s="660"/>
      <c r="DU8" s="660"/>
      <c r="DV8" s="660"/>
      <c r="DW8" s="660"/>
      <c r="DX8" s="660"/>
      <c r="DY8" s="660"/>
      <c r="DZ8" s="660"/>
      <c r="EA8" s="660"/>
      <c r="EB8" s="660"/>
      <c r="EC8" s="669"/>
    </row>
    <row r="9" spans="2:143" ht="11.25" customHeight="1" x14ac:dyDescent="0.15">
      <c r="B9" s="656" t="s">
        <v>248</v>
      </c>
      <c r="C9" s="657"/>
      <c r="D9" s="657"/>
      <c r="E9" s="657"/>
      <c r="F9" s="657"/>
      <c r="G9" s="657"/>
      <c r="H9" s="657"/>
      <c r="I9" s="657"/>
      <c r="J9" s="657"/>
      <c r="K9" s="657"/>
      <c r="L9" s="657"/>
      <c r="M9" s="657"/>
      <c r="N9" s="657"/>
      <c r="O9" s="657"/>
      <c r="P9" s="657"/>
      <c r="Q9" s="658"/>
      <c r="R9" s="659">
        <v>23391</v>
      </c>
      <c r="S9" s="660"/>
      <c r="T9" s="660"/>
      <c r="U9" s="660"/>
      <c r="V9" s="660"/>
      <c r="W9" s="660"/>
      <c r="X9" s="660"/>
      <c r="Y9" s="661"/>
      <c r="Z9" s="662">
        <v>0.1</v>
      </c>
      <c r="AA9" s="662"/>
      <c r="AB9" s="662"/>
      <c r="AC9" s="662"/>
      <c r="AD9" s="663">
        <v>23391</v>
      </c>
      <c r="AE9" s="663"/>
      <c r="AF9" s="663"/>
      <c r="AG9" s="663"/>
      <c r="AH9" s="663"/>
      <c r="AI9" s="663"/>
      <c r="AJ9" s="663"/>
      <c r="AK9" s="663"/>
      <c r="AL9" s="664">
        <v>0.2</v>
      </c>
      <c r="AM9" s="665"/>
      <c r="AN9" s="665"/>
      <c r="AO9" s="666"/>
      <c r="AP9" s="656" t="s">
        <v>249</v>
      </c>
      <c r="AQ9" s="657"/>
      <c r="AR9" s="657"/>
      <c r="AS9" s="657"/>
      <c r="AT9" s="657"/>
      <c r="AU9" s="657"/>
      <c r="AV9" s="657"/>
      <c r="AW9" s="657"/>
      <c r="AX9" s="657"/>
      <c r="AY9" s="657"/>
      <c r="AZ9" s="657"/>
      <c r="BA9" s="657"/>
      <c r="BB9" s="657"/>
      <c r="BC9" s="657"/>
      <c r="BD9" s="657"/>
      <c r="BE9" s="657"/>
      <c r="BF9" s="658"/>
      <c r="BG9" s="659">
        <v>2620013</v>
      </c>
      <c r="BH9" s="660"/>
      <c r="BI9" s="660"/>
      <c r="BJ9" s="660"/>
      <c r="BK9" s="660"/>
      <c r="BL9" s="660"/>
      <c r="BM9" s="660"/>
      <c r="BN9" s="661"/>
      <c r="BO9" s="662">
        <v>38.4</v>
      </c>
      <c r="BP9" s="662"/>
      <c r="BQ9" s="662"/>
      <c r="BR9" s="662"/>
      <c r="BS9" s="663" t="s">
        <v>138</v>
      </c>
      <c r="BT9" s="663"/>
      <c r="BU9" s="663"/>
      <c r="BV9" s="663"/>
      <c r="BW9" s="663"/>
      <c r="BX9" s="663"/>
      <c r="BY9" s="663"/>
      <c r="BZ9" s="663"/>
      <c r="CA9" s="663"/>
      <c r="CB9" s="667"/>
      <c r="CD9" s="656" t="s">
        <v>250</v>
      </c>
      <c r="CE9" s="657"/>
      <c r="CF9" s="657"/>
      <c r="CG9" s="657"/>
      <c r="CH9" s="657"/>
      <c r="CI9" s="657"/>
      <c r="CJ9" s="657"/>
      <c r="CK9" s="657"/>
      <c r="CL9" s="657"/>
      <c r="CM9" s="657"/>
      <c r="CN9" s="657"/>
      <c r="CO9" s="657"/>
      <c r="CP9" s="657"/>
      <c r="CQ9" s="658"/>
      <c r="CR9" s="659">
        <v>2174843</v>
      </c>
      <c r="CS9" s="660"/>
      <c r="CT9" s="660"/>
      <c r="CU9" s="660"/>
      <c r="CV9" s="660"/>
      <c r="CW9" s="660"/>
      <c r="CX9" s="660"/>
      <c r="CY9" s="661"/>
      <c r="CZ9" s="662">
        <v>9.9</v>
      </c>
      <c r="DA9" s="662"/>
      <c r="DB9" s="662"/>
      <c r="DC9" s="662"/>
      <c r="DD9" s="668">
        <v>42870</v>
      </c>
      <c r="DE9" s="660"/>
      <c r="DF9" s="660"/>
      <c r="DG9" s="660"/>
      <c r="DH9" s="660"/>
      <c r="DI9" s="660"/>
      <c r="DJ9" s="660"/>
      <c r="DK9" s="660"/>
      <c r="DL9" s="660"/>
      <c r="DM9" s="660"/>
      <c r="DN9" s="660"/>
      <c r="DO9" s="660"/>
      <c r="DP9" s="661"/>
      <c r="DQ9" s="668">
        <v>1665367</v>
      </c>
      <c r="DR9" s="660"/>
      <c r="DS9" s="660"/>
      <c r="DT9" s="660"/>
      <c r="DU9" s="660"/>
      <c r="DV9" s="660"/>
      <c r="DW9" s="660"/>
      <c r="DX9" s="660"/>
      <c r="DY9" s="660"/>
      <c r="DZ9" s="660"/>
      <c r="EA9" s="660"/>
      <c r="EB9" s="660"/>
      <c r="EC9" s="669"/>
    </row>
    <row r="10" spans="2:143" ht="11.25" customHeight="1" x14ac:dyDescent="0.15">
      <c r="B10" s="656" t="s">
        <v>251</v>
      </c>
      <c r="C10" s="657"/>
      <c r="D10" s="657"/>
      <c r="E10" s="657"/>
      <c r="F10" s="657"/>
      <c r="G10" s="657"/>
      <c r="H10" s="657"/>
      <c r="I10" s="657"/>
      <c r="J10" s="657"/>
      <c r="K10" s="657"/>
      <c r="L10" s="657"/>
      <c r="M10" s="657"/>
      <c r="N10" s="657"/>
      <c r="O10" s="657"/>
      <c r="P10" s="657"/>
      <c r="Q10" s="658"/>
      <c r="R10" s="659" t="s">
        <v>235</v>
      </c>
      <c r="S10" s="660"/>
      <c r="T10" s="660"/>
      <c r="U10" s="660"/>
      <c r="V10" s="660"/>
      <c r="W10" s="660"/>
      <c r="X10" s="660"/>
      <c r="Y10" s="661"/>
      <c r="Z10" s="662" t="s">
        <v>235</v>
      </c>
      <c r="AA10" s="662"/>
      <c r="AB10" s="662"/>
      <c r="AC10" s="662"/>
      <c r="AD10" s="663" t="s">
        <v>235</v>
      </c>
      <c r="AE10" s="663"/>
      <c r="AF10" s="663"/>
      <c r="AG10" s="663"/>
      <c r="AH10" s="663"/>
      <c r="AI10" s="663"/>
      <c r="AJ10" s="663"/>
      <c r="AK10" s="663"/>
      <c r="AL10" s="664" t="s">
        <v>138</v>
      </c>
      <c r="AM10" s="665"/>
      <c r="AN10" s="665"/>
      <c r="AO10" s="666"/>
      <c r="AP10" s="656" t="s">
        <v>252</v>
      </c>
      <c r="AQ10" s="657"/>
      <c r="AR10" s="657"/>
      <c r="AS10" s="657"/>
      <c r="AT10" s="657"/>
      <c r="AU10" s="657"/>
      <c r="AV10" s="657"/>
      <c r="AW10" s="657"/>
      <c r="AX10" s="657"/>
      <c r="AY10" s="657"/>
      <c r="AZ10" s="657"/>
      <c r="BA10" s="657"/>
      <c r="BB10" s="657"/>
      <c r="BC10" s="657"/>
      <c r="BD10" s="657"/>
      <c r="BE10" s="657"/>
      <c r="BF10" s="658"/>
      <c r="BG10" s="659">
        <v>166950</v>
      </c>
      <c r="BH10" s="660"/>
      <c r="BI10" s="660"/>
      <c r="BJ10" s="660"/>
      <c r="BK10" s="660"/>
      <c r="BL10" s="660"/>
      <c r="BM10" s="660"/>
      <c r="BN10" s="661"/>
      <c r="BO10" s="662">
        <v>2.4</v>
      </c>
      <c r="BP10" s="662"/>
      <c r="BQ10" s="662"/>
      <c r="BR10" s="662"/>
      <c r="BS10" s="663" t="s">
        <v>235</v>
      </c>
      <c r="BT10" s="663"/>
      <c r="BU10" s="663"/>
      <c r="BV10" s="663"/>
      <c r="BW10" s="663"/>
      <c r="BX10" s="663"/>
      <c r="BY10" s="663"/>
      <c r="BZ10" s="663"/>
      <c r="CA10" s="663"/>
      <c r="CB10" s="667"/>
      <c r="CD10" s="656" t="s">
        <v>253</v>
      </c>
      <c r="CE10" s="657"/>
      <c r="CF10" s="657"/>
      <c r="CG10" s="657"/>
      <c r="CH10" s="657"/>
      <c r="CI10" s="657"/>
      <c r="CJ10" s="657"/>
      <c r="CK10" s="657"/>
      <c r="CL10" s="657"/>
      <c r="CM10" s="657"/>
      <c r="CN10" s="657"/>
      <c r="CO10" s="657"/>
      <c r="CP10" s="657"/>
      <c r="CQ10" s="658"/>
      <c r="CR10" s="659">
        <v>85358</v>
      </c>
      <c r="CS10" s="660"/>
      <c r="CT10" s="660"/>
      <c r="CU10" s="660"/>
      <c r="CV10" s="660"/>
      <c r="CW10" s="660"/>
      <c r="CX10" s="660"/>
      <c r="CY10" s="661"/>
      <c r="CZ10" s="662">
        <v>0.4</v>
      </c>
      <c r="DA10" s="662"/>
      <c r="DB10" s="662"/>
      <c r="DC10" s="662"/>
      <c r="DD10" s="668">
        <v>495</v>
      </c>
      <c r="DE10" s="660"/>
      <c r="DF10" s="660"/>
      <c r="DG10" s="660"/>
      <c r="DH10" s="660"/>
      <c r="DI10" s="660"/>
      <c r="DJ10" s="660"/>
      <c r="DK10" s="660"/>
      <c r="DL10" s="660"/>
      <c r="DM10" s="660"/>
      <c r="DN10" s="660"/>
      <c r="DO10" s="660"/>
      <c r="DP10" s="661"/>
      <c r="DQ10" s="668">
        <v>52654</v>
      </c>
      <c r="DR10" s="660"/>
      <c r="DS10" s="660"/>
      <c r="DT10" s="660"/>
      <c r="DU10" s="660"/>
      <c r="DV10" s="660"/>
      <c r="DW10" s="660"/>
      <c r="DX10" s="660"/>
      <c r="DY10" s="660"/>
      <c r="DZ10" s="660"/>
      <c r="EA10" s="660"/>
      <c r="EB10" s="660"/>
      <c r="EC10" s="669"/>
    </row>
    <row r="11" spans="2:143" ht="11.25" customHeight="1" x14ac:dyDescent="0.15">
      <c r="B11" s="656" t="s">
        <v>254</v>
      </c>
      <c r="C11" s="657"/>
      <c r="D11" s="657"/>
      <c r="E11" s="657"/>
      <c r="F11" s="657"/>
      <c r="G11" s="657"/>
      <c r="H11" s="657"/>
      <c r="I11" s="657"/>
      <c r="J11" s="657"/>
      <c r="K11" s="657"/>
      <c r="L11" s="657"/>
      <c r="M11" s="657"/>
      <c r="N11" s="657"/>
      <c r="O11" s="657"/>
      <c r="P11" s="657"/>
      <c r="Q11" s="658"/>
      <c r="R11" s="659">
        <v>1269360</v>
      </c>
      <c r="S11" s="660"/>
      <c r="T11" s="660"/>
      <c r="U11" s="660"/>
      <c r="V11" s="660"/>
      <c r="W11" s="660"/>
      <c r="X11" s="660"/>
      <c r="Y11" s="661"/>
      <c r="Z11" s="664">
        <v>5.5</v>
      </c>
      <c r="AA11" s="665"/>
      <c r="AB11" s="665"/>
      <c r="AC11" s="671"/>
      <c r="AD11" s="668">
        <v>1269360</v>
      </c>
      <c r="AE11" s="660"/>
      <c r="AF11" s="660"/>
      <c r="AG11" s="660"/>
      <c r="AH11" s="660"/>
      <c r="AI11" s="660"/>
      <c r="AJ11" s="660"/>
      <c r="AK11" s="661"/>
      <c r="AL11" s="664">
        <v>10.199999999999999</v>
      </c>
      <c r="AM11" s="665"/>
      <c r="AN11" s="665"/>
      <c r="AO11" s="666"/>
      <c r="AP11" s="656" t="s">
        <v>255</v>
      </c>
      <c r="AQ11" s="657"/>
      <c r="AR11" s="657"/>
      <c r="AS11" s="657"/>
      <c r="AT11" s="657"/>
      <c r="AU11" s="657"/>
      <c r="AV11" s="657"/>
      <c r="AW11" s="657"/>
      <c r="AX11" s="657"/>
      <c r="AY11" s="657"/>
      <c r="AZ11" s="657"/>
      <c r="BA11" s="657"/>
      <c r="BB11" s="657"/>
      <c r="BC11" s="657"/>
      <c r="BD11" s="657"/>
      <c r="BE11" s="657"/>
      <c r="BF11" s="658"/>
      <c r="BG11" s="659">
        <v>241260</v>
      </c>
      <c r="BH11" s="660"/>
      <c r="BI11" s="660"/>
      <c r="BJ11" s="660"/>
      <c r="BK11" s="660"/>
      <c r="BL11" s="660"/>
      <c r="BM11" s="660"/>
      <c r="BN11" s="661"/>
      <c r="BO11" s="662">
        <v>3.5</v>
      </c>
      <c r="BP11" s="662"/>
      <c r="BQ11" s="662"/>
      <c r="BR11" s="662"/>
      <c r="BS11" s="663" t="s">
        <v>138</v>
      </c>
      <c r="BT11" s="663"/>
      <c r="BU11" s="663"/>
      <c r="BV11" s="663"/>
      <c r="BW11" s="663"/>
      <c r="BX11" s="663"/>
      <c r="BY11" s="663"/>
      <c r="BZ11" s="663"/>
      <c r="CA11" s="663"/>
      <c r="CB11" s="667"/>
      <c r="CD11" s="656" t="s">
        <v>256</v>
      </c>
      <c r="CE11" s="657"/>
      <c r="CF11" s="657"/>
      <c r="CG11" s="657"/>
      <c r="CH11" s="657"/>
      <c r="CI11" s="657"/>
      <c r="CJ11" s="657"/>
      <c r="CK11" s="657"/>
      <c r="CL11" s="657"/>
      <c r="CM11" s="657"/>
      <c r="CN11" s="657"/>
      <c r="CO11" s="657"/>
      <c r="CP11" s="657"/>
      <c r="CQ11" s="658"/>
      <c r="CR11" s="659">
        <v>268825</v>
      </c>
      <c r="CS11" s="660"/>
      <c r="CT11" s="660"/>
      <c r="CU11" s="660"/>
      <c r="CV11" s="660"/>
      <c r="CW11" s="660"/>
      <c r="CX11" s="660"/>
      <c r="CY11" s="661"/>
      <c r="CZ11" s="662">
        <v>1.2</v>
      </c>
      <c r="DA11" s="662"/>
      <c r="DB11" s="662"/>
      <c r="DC11" s="662"/>
      <c r="DD11" s="668">
        <v>135111</v>
      </c>
      <c r="DE11" s="660"/>
      <c r="DF11" s="660"/>
      <c r="DG11" s="660"/>
      <c r="DH11" s="660"/>
      <c r="DI11" s="660"/>
      <c r="DJ11" s="660"/>
      <c r="DK11" s="660"/>
      <c r="DL11" s="660"/>
      <c r="DM11" s="660"/>
      <c r="DN11" s="660"/>
      <c r="DO11" s="660"/>
      <c r="DP11" s="661"/>
      <c r="DQ11" s="668">
        <v>149687</v>
      </c>
      <c r="DR11" s="660"/>
      <c r="DS11" s="660"/>
      <c r="DT11" s="660"/>
      <c r="DU11" s="660"/>
      <c r="DV11" s="660"/>
      <c r="DW11" s="660"/>
      <c r="DX11" s="660"/>
      <c r="DY11" s="660"/>
      <c r="DZ11" s="660"/>
      <c r="EA11" s="660"/>
      <c r="EB11" s="660"/>
      <c r="EC11" s="669"/>
    </row>
    <row r="12" spans="2:143" ht="11.25" customHeight="1" x14ac:dyDescent="0.15">
      <c r="B12" s="656" t="s">
        <v>257</v>
      </c>
      <c r="C12" s="657"/>
      <c r="D12" s="657"/>
      <c r="E12" s="657"/>
      <c r="F12" s="657"/>
      <c r="G12" s="657"/>
      <c r="H12" s="657"/>
      <c r="I12" s="657"/>
      <c r="J12" s="657"/>
      <c r="K12" s="657"/>
      <c r="L12" s="657"/>
      <c r="M12" s="657"/>
      <c r="N12" s="657"/>
      <c r="O12" s="657"/>
      <c r="P12" s="657"/>
      <c r="Q12" s="658"/>
      <c r="R12" s="659">
        <v>10535</v>
      </c>
      <c r="S12" s="660"/>
      <c r="T12" s="660"/>
      <c r="U12" s="660"/>
      <c r="V12" s="660"/>
      <c r="W12" s="660"/>
      <c r="X12" s="660"/>
      <c r="Y12" s="661"/>
      <c r="Z12" s="662">
        <v>0</v>
      </c>
      <c r="AA12" s="662"/>
      <c r="AB12" s="662"/>
      <c r="AC12" s="662"/>
      <c r="AD12" s="663">
        <v>10535</v>
      </c>
      <c r="AE12" s="663"/>
      <c r="AF12" s="663"/>
      <c r="AG12" s="663"/>
      <c r="AH12" s="663"/>
      <c r="AI12" s="663"/>
      <c r="AJ12" s="663"/>
      <c r="AK12" s="663"/>
      <c r="AL12" s="664">
        <v>0.1</v>
      </c>
      <c r="AM12" s="665"/>
      <c r="AN12" s="665"/>
      <c r="AO12" s="666"/>
      <c r="AP12" s="656" t="s">
        <v>258</v>
      </c>
      <c r="AQ12" s="657"/>
      <c r="AR12" s="657"/>
      <c r="AS12" s="657"/>
      <c r="AT12" s="657"/>
      <c r="AU12" s="657"/>
      <c r="AV12" s="657"/>
      <c r="AW12" s="657"/>
      <c r="AX12" s="657"/>
      <c r="AY12" s="657"/>
      <c r="AZ12" s="657"/>
      <c r="BA12" s="657"/>
      <c r="BB12" s="657"/>
      <c r="BC12" s="657"/>
      <c r="BD12" s="657"/>
      <c r="BE12" s="657"/>
      <c r="BF12" s="658"/>
      <c r="BG12" s="659">
        <v>2812989</v>
      </c>
      <c r="BH12" s="660"/>
      <c r="BI12" s="660"/>
      <c r="BJ12" s="660"/>
      <c r="BK12" s="660"/>
      <c r="BL12" s="660"/>
      <c r="BM12" s="660"/>
      <c r="BN12" s="661"/>
      <c r="BO12" s="662">
        <v>41.3</v>
      </c>
      <c r="BP12" s="662"/>
      <c r="BQ12" s="662"/>
      <c r="BR12" s="662"/>
      <c r="BS12" s="663" t="s">
        <v>138</v>
      </c>
      <c r="BT12" s="663"/>
      <c r="BU12" s="663"/>
      <c r="BV12" s="663"/>
      <c r="BW12" s="663"/>
      <c r="BX12" s="663"/>
      <c r="BY12" s="663"/>
      <c r="BZ12" s="663"/>
      <c r="CA12" s="663"/>
      <c r="CB12" s="667"/>
      <c r="CD12" s="656" t="s">
        <v>259</v>
      </c>
      <c r="CE12" s="657"/>
      <c r="CF12" s="657"/>
      <c r="CG12" s="657"/>
      <c r="CH12" s="657"/>
      <c r="CI12" s="657"/>
      <c r="CJ12" s="657"/>
      <c r="CK12" s="657"/>
      <c r="CL12" s="657"/>
      <c r="CM12" s="657"/>
      <c r="CN12" s="657"/>
      <c r="CO12" s="657"/>
      <c r="CP12" s="657"/>
      <c r="CQ12" s="658"/>
      <c r="CR12" s="659">
        <v>1970343</v>
      </c>
      <c r="CS12" s="660"/>
      <c r="CT12" s="660"/>
      <c r="CU12" s="660"/>
      <c r="CV12" s="660"/>
      <c r="CW12" s="660"/>
      <c r="CX12" s="660"/>
      <c r="CY12" s="661"/>
      <c r="CZ12" s="662">
        <v>8.9</v>
      </c>
      <c r="DA12" s="662"/>
      <c r="DB12" s="662"/>
      <c r="DC12" s="662"/>
      <c r="DD12" s="668">
        <v>138258</v>
      </c>
      <c r="DE12" s="660"/>
      <c r="DF12" s="660"/>
      <c r="DG12" s="660"/>
      <c r="DH12" s="660"/>
      <c r="DI12" s="660"/>
      <c r="DJ12" s="660"/>
      <c r="DK12" s="660"/>
      <c r="DL12" s="660"/>
      <c r="DM12" s="660"/>
      <c r="DN12" s="660"/>
      <c r="DO12" s="660"/>
      <c r="DP12" s="661"/>
      <c r="DQ12" s="668">
        <v>1209396</v>
      </c>
      <c r="DR12" s="660"/>
      <c r="DS12" s="660"/>
      <c r="DT12" s="660"/>
      <c r="DU12" s="660"/>
      <c r="DV12" s="660"/>
      <c r="DW12" s="660"/>
      <c r="DX12" s="660"/>
      <c r="DY12" s="660"/>
      <c r="DZ12" s="660"/>
      <c r="EA12" s="660"/>
      <c r="EB12" s="660"/>
      <c r="EC12" s="669"/>
    </row>
    <row r="13" spans="2:143" ht="11.25" customHeight="1" x14ac:dyDescent="0.15">
      <c r="B13" s="656" t="s">
        <v>260</v>
      </c>
      <c r="C13" s="657"/>
      <c r="D13" s="657"/>
      <c r="E13" s="657"/>
      <c r="F13" s="657"/>
      <c r="G13" s="657"/>
      <c r="H13" s="657"/>
      <c r="I13" s="657"/>
      <c r="J13" s="657"/>
      <c r="K13" s="657"/>
      <c r="L13" s="657"/>
      <c r="M13" s="657"/>
      <c r="N13" s="657"/>
      <c r="O13" s="657"/>
      <c r="P13" s="657"/>
      <c r="Q13" s="658"/>
      <c r="R13" s="659" t="s">
        <v>138</v>
      </c>
      <c r="S13" s="660"/>
      <c r="T13" s="660"/>
      <c r="U13" s="660"/>
      <c r="V13" s="660"/>
      <c r="W13" s="660"/>
      <c r="X13" s="660"/>
      <c r="Y13" s="661"/>
      <c r="Z13" s="662" t="s">
        <v>235</v>
      </c>
      <c r="AA13" s="662"/>
      <c r="AB13" s="662"/>
      <c r="AC13" s="662"/>
      <c r="AD13" s="663" t="s">
        <v>138</v>
      </c>
      <c r="AE13" s="663"/>
      <c r="AF13" s="663"/>
      <c r="AG13" s="663"/>
      <c r="AH13" s="663"/>
      <c r="AI13" s="663"/>
      <c r="AJ13" s="663"/>
      <c r="AK13" s="663"/>
      <c r="AL13" s="664" t="s">
        <v>138</v>
      </c>
      <c r="AM13" s="665"/>
      <c r="AN13" s="665"/>
      <c r="AO13" s="666"/>
      <c r="AP13" s="656" t="s">
        <v>261</v>
      </c>
      <c r="AQ13" s="657"/>
      <c r="AR13" s="657"/>
      <c r="AS13" s="657"/>
      <c r="AT13" s="657"/>
      <c r="AU13" s="657"/>
      <c r="AV13" s="657"/>
      <c r="AW13" s="657"/>
      <c r="AX13" s="657"/>
      <c r="AY13" s="657"/>
      <c r="AZ13" s="657"/>
      <c r="BA13" s="657"/>
      <c r="BB13" s="657"/>
      <c r="BC13" s="657"/>
      <c r="BD13" s="657"/>
      <c r="BE13" s="657"/>
      <c r="BF13" s="658"/>
      <c r="BG13" s="659">
        <v>2796780</v>
      </c>
      <c r="BH13" s="660"/>
      <c r="BI13" s="660"/>
      <c r="BJ13" s="660"/>
      <c r="BK13" s="660"/>
      <c r="BL13" s="660"/>
      <c r="BM13" s="660"/>
      <c r="BN13" s="661"/>
      <c r="BO13" s="662">
        <v>41</v>
      </c>
      <c r="BP13" s="662"/>
      <c r="BQ13" s="662"/>
      <c r="BR13" s="662"/>
      <c r="BS13" s="663" t="s">
        <v>138</v>
      </c>
      <c r="BT13" s="663"/>
      <c r="BU13" s="663"/>
      <c r="BV13" s="663"/>
      <c r="BW13" s="663"/>
      <c r="BX13" s="663"/>
      <c r="BY13" s="663"/>
      <c r="BZ13" s="663"/>
      <c r="CA13" s="663"/>
      <c r="CB13" s="667"/>
      <c r="CD13" s="656" t="s">
        <v>262</v>
      </c>
      <c r="CE13" s="657"/>
      <c r="CF13" s="657"/>
      <c r="CG13" s="657"/>
      <c r="CH13" s="657"/>
      <c r="CI13" s="657"/>
      <c r="CJ13" s="657"/>
      <c r="CK13" s="657"/>
      <c r="CL13" s="657"/>
      <c r="CM13" s="657"/>
      <c r="CN13" s="657"/>
      <c r="CO13" s="657"/>
      <c r="CP13" s="657"/>
      <c r="CQ13" s="658"/>
      <c r="CR13" s="659">
        <v>2152529</v>
      </c>
      <c r="CS13" s="660"/>
      <c r="CT13" s="660"/>
      <c r="CU13" s="660"/>
      <c r="CV13" s="660"/>
      <c r="CW13" s="660"/>
      <c r="CX13" s="660"/>
      <c r="CY13" s="661"/>
      <c r="CZ13" s="662">
        <v>9.8000000000000007</v>
      </c>
      <c r="DA13" s="662"/>
      <c r="DB13" s="662"/>
      <c r="DC13" s="662"/>
      <c r="DD13" s="668">
        <v>1189902</v>
      </c>
      <c r="DE13" s="660"/>
      <c r="DF13" s="660"/>
      <c r="DG13" s="660"/>
      <c r="DH13" s="660"/>
      <c r="DI13" s="660"/>
      <c r="DJ13" s="660"/>
      <c r="DK13" s="660"/>
      <c r="DL13" s="660"/>
      <c r="DM13" s="660"/>
      <c r="DN13" s="660"/>
      <c r="DO13" s="660"/>
      <c r="DP13" s="661"/>
      <c r="DQ13" s="668">
        <v>1090195</v>
      </c>
      <c r="DR13" s="660"/>
      <c r="DS13" s="660"/>
      <c r="DT13" s="660"/>
      <c r="DU13" s="660"/>
      <c r="DV13" s="660"/>
      <c r="DW13" s="660"/>
      <c r="DX13" s="660"/>
      <c r="DY13" s="660"/>
      <c r="DZ13" s="660"/>
      <c r="EA13" s="660"/>
      <c r="EB13" s="660"/>
      <c r="EC13" s="669"/>
    </row>
    <row r="14" spans="2:143" ht="11.25" customHeight="1" x14ac:dyDescent="0.15">
      <c r="B14" s="656" t="s">
        <v>263</v>
      </c>
      <c r="C14" s="657"/>
      <c r="D14" s="657"/>
      <c r="E14" s="657"/>
      <c r="F14" s="657"/>
      <c r="G14" s="657"/>
      <c r="H14" s="657"/>
      <c r="I14" s="657"/>
      <c r="J14" s="657"/>
      <c r="K14" s="657"/>
      <c r="L14" s="657"/>
      <c r="M14" s="657"/>
      <c r="N14" s="657"/>
      <c r="O14" s="657"/>
      <c r="P14" s="657"/>
      <c r="Q14" s="658"/>
      <c r="R14" s="659" t="s">
        <v>138</v>
      </c>
      <c r="S14" s="660"/>
      <c r="T14" s="660"/>
      <c r="U14" s="660"/>
      <c r="V14" s="660"/>
      <c r="W14" s="660"/>
      <c r="X14" s="660"/>
      <c r="Y14" s="661"/>
      <c r="Z14" s="662" t="s">
        <v>138</v>
      </c>
      <c r="AA14" s="662"/>
      <c r="AB14" s="662"/>
      <c r="AC14" s="662"/>
      <c r="AD14" s="663" t="s">
        <v>235</v>
      </c>
      <c r="AE14" s="663"/>
      <c r="AF14" s="663"/>
      <c r="AG14" s="663"/>
      <c r="AH14" s="663"/>
      <c r="AI14" s="663"/>
      <c r="AJ14" s="663"/>
      <c r="AK14" s="663"/>
      <c r="AL14" s="664" t="s">
        <v>235</v>
      </c>
      <c r="AM14" s="665"/>
      <c r="AN14" s="665"/>
      <c r="AO14" s="666"/>
      <c r="AP14" s="656" t="s">
        <v>264</v>
      </c>
      <c r="AQ14" s="657"/>
      <c r="AR14" s="657"/>
      <c r="AS14" s="657"/>
      <c r="AT14" s="657"/>
      <c r="AU14" s="657"/>
      <c r="AV14" s="657"/>
      <c r="AW14" s="657"/>
      <c r="AX14" s="657"/>
      <c r="AY14" s="657"/>
      <c r="AZ14" s="657"/>
      <c r="BA14" s="657"/>
      <c r="BB14" s="657"/>
      <c r="BC14" s="657"/>
      <c r="BD14" s="657"/>
      <c r="BE14" s="657"/>
      <c r="BF14" s="658"/>
      <c r="BG14" s="659">
        <v>187511</v>
      </c>
      <c r="BH14" s="660"/>
      <c r="BI14" s="660"/>
      <c r="BJ14" s="660"/>
      <c r="BK14" s="660"/>
      <c r="BL14" s="660"/>
      <c r="BM14" s="660"/>
      <c r="BN14" s="661"/>
      <c r="BO14" s="662">
        <v>2.8</v>
      </c>
      <c r="BP14" s="662"/>
      <c r="BQ14" s="662"/>
      <c r="BR14" s="662"/>
      <c r="BS14" s="663" t="s">
        <v>235</v>
      </c>
      <c r="BT14" s="663"/>
      <c r="BU14" s="663"/>
      <c r="BV14" s="663"/>
      <c r="BW14" s="663"/>
      <c r="BX14" s="663"/>
      <c r="BY14" s="663"/>
      <c r="BZ14" s="663"/>
      <c r="CA14" s="663"/>
      <c r="CB14" s="667"/>
      <c r="CD14" s="656" t="s">
        <v>265</v>
      </c>
      <c r="CE14" s="657"/>
      <c r="CF14" s="657"/>
      <c r="CG14" s="657"/>
      <c r="CH14" s="657"/>
      <c r="CI14" s="657"/>
      <c r="CJ14" s="657"/>
      <c r="CK14" s="657"/>
      <c r="CL14" s="657"/>
      <c r="CM14" s="657"/>
      <c r="CN14" s="657"/>
      <c r="CO14" s="657"/>
      <c r="CP14" s="657"/>
      <c r="CQ14" s="658"/>
      <c r="CR14" s="659">
        <v>647921</v>
      </c>
      <c r="CS14" s="660"/>
      <c r="CT14" s="660"/>
      <c r="CU14" s="660"/>
      <c r="CV14" s="660"/>
      <c r="CW14" s="660"/>
      <c r="CX14" s="660"/>
      <c r="CY14" s="661"/>
      <c r="CZ14" s="662">
        <v>2.9</v>
      </c>
      <c r="DA14" s="662"/>
      <c r="DB14" s="662"/>
      <c r="DC14" s="662"/>
      <c r="DD14" s="668">
        <v>24896</v>
      </c>
      <c r="DE14" s="660"/>
      <c r="DF14" s="660"/>
      <c r="DG14" s="660"/>
      <c r="DH14" s="660"/>
      <c r="DI14" s="660"/>
      <c r="DJ14" s="660"/>
      <c r="DK14" s="660"/>
      <c r="DL14" s="660"/>
      <c r="DM14" s="660"/>
      <c r="DN14" s="660"/>
      <c r="DO14" s="660"/>
      <c r="DP14" s="661"/>
      <c r="DQ14" s="668">
        <v>604700</v>
      </c>
      <c r="DR14" s="660"/>
      <c r="DS14" s="660"/>
      <c r="DT14" s="660"/>
      <c r="DU14" s="660"/>
      <c r="DV14" s="660"/>
      <c r="DW14" s="660"/>
      <c r="DX14" s="660"/>
      <c r="DY14" s="660"/>
      <c r="DZ14" s="660"/>
      <c r="EA14" s="660"/>
      <c r="EB14" s="660"/>
      <c r="EC14" s="669"/>
    </row>
    <row r="15" spans="2:143" ht="11.25" customHeight="1" x14ac:dyDescent="0.15">
      <c r="B15" s="656" t="s">
        <v>266</v>
      </c>
      <c r="C15" s="657"/>
      <c r="D15" s="657"/>
      <c r="E15" s="657"/>
      <c r="F15" s="657"/>
      <c r="G15" s="657"/>
      <c r="H15" s="657"/>
      <c r="I15" s="657"/>
      <c r="J15" s="657"/>
      <c r="K15" s="657"/>
      <c r="L15" s="657"/>
      <c r="M15" s="657"/>
      <c r="N15" s="657"/>
      <c r="O15" s="657"/>
      <c r="P15" s="657"/>
      <c r="Q15" s="658"/>
      <c r="R15" s="659" t="s">
        <v>235</v>
      </c>
      <c r="S15" s="660"/>
      <c r="T15" s="660"/>
      <c r="U15" s="660"/>
      <c r="V15" s="660"/>
      <c r="W15" s="660"/>
      <c r="X15" s="660"/>
      <c r="Y15" s="661"/>
      <c r="Z15" s="662" t="s">
        <v>235</v>
      </c>
      <c r="AA15" s="662"/>
      <c r="AB15" s="662"/>
      <c r="AC15" s="662"/>
      <c r="AD15" s="663" t="s">
        <v>235</v>
      </c>
      <c r="AE15" s="663"/>
      <c r="AF15" s="663"/>
      <c r="AG15" s="663"/>
      <c r="AH15" s="663"/>
      <c r="AI15" s="663"/>
      <c r="AJ15" s="663"/>
      <c r="AK15" s="663"/>
      <c r="AL15" s="664" t="s">
        <v>235</v>
      </c>
      <c r="AM15" s="665"/>
      <c r="AN15" s="665"/>
      <c r="AO15" s="666"/>
      <c r="AP15" s="656" t="s">
        <v>267</v>
      </c>
      <c r="AQ15" s="657"/>
      <c r="AR15" s="657"/>
      <c r="AS15" s="657"/>
      <c r="AT15" s="657"/>
      <c r="AU15" s="657"/>
      <c r="AV15" s="657"/>
      <c r="AW15" s="657"/>
      <c r="AX15" s="657"/>
      <c r="AY15" s="657"/>
      <c r="AZ15" s="657"/>
      <c r="BA15" s="657"/>
      <c r="BB15" s="657"/>
      <c r="BC15" s="657"/>
      <c r="BD15" s="657"/>
      <c r="BE15" s="657"/>
      <c r="BF15" s="658"/>
      <c r="BG15" s="659">
        <v>343623</v>
      </c>
      <c r="BH15" s="660"/>
      <c r="BI15" s="660"/>
      <c r="BJ15" s="660"/>
      <c r="BK15" s="660"/>
      <c r="BL15" s="660"/>
      <c r="BM15" s="660"/>
      <c r="BN15" s="661"/>
      <c r="BO15" s="662">
        <v>5</v>
      </c>
      <c r="BP15" s="662"/>
      <c r="BQ15" s="662"/>
      <c r="BR15" s="662"/>
      <c r="BS15" s="663" t="s">
        <v>235</v>
      </c>
      <c r="BT15" s="663"/>
      <c r="BU15" s="663"/>
      <c r="BV15" s="663"/>
      <c r="BW15" s="663"/>
      <c r="BX15" s="663"/>
      <c r="BY15" s="663"/>
      <c r="BZ15" s="663"/>
      <c r="CA15" s="663"/>
      <c r="CB15" s="667"/>
      <c r="CD15" s="656" t="s">
        <v>268</v>
      </c>
      <c r="CE15" s="657"/>
      <c r="CF15" s="657"/>
      <c r="CG15" s="657"/>
      <c r="CH15" s="657"/>
      <c r="CI15" s="657"/>
      <c r="CJ15" s="657"/>
      <c r="CK15" s="657"/>
      <c r="CL15" s="657"/>
      <c r="CM15" s="657"/>
      <c r="CN15" s="657"/>
      <c r="CO15" s="657"/>
      <c r="CP15" s="657"/>
      <c r="CQ15" s="658"/>
      <c r="CR15" s="659">
        <v>1832173</v>
      </c>
      <c r="CS15" s="660"/>
      <c r="CT15" s="660"/>
      <c r="CU15" s="660"/>
      <c r="CV15" s="660"/>
      <c r="CW15" s="660"/>
      <c r="CX15" s="660"/>
      <c r="CY15" s="661"/>
      <c r="CZ15" s="662">
        <v>8.3000000000000007</v>
      </c>
      <c r="DA15" s="662"/>
      <c r="DB15" s="662"/>
      <c r="DC15" s="662"/>
      <c r="DD15" s="668">
        <v>234955</v>
      </c>
      <c r="DE15" s="660"/>
      <c r="DF15" s="660"/>
      <c r="DG15" s="660"/>
      <c r="DH15" s="660"/>
      <c r="DI15" s="660"/>
      <c r="DJ15" s="660"/>
      <c r="DK15" s="660"/>
      <c r="DL15" s="660"/>
      <c r="DM15" s="660"/>
      <c r="DN15" s="660"/>
      <c r="DO15" s="660"/>
      <c r="DP15" s="661"/>
      <c r="DQ15" s="668">
        <v>1457894</v>
      </c>
      <c r="DR15" s="660"/>
      <c r="DS15" s="660"/>
      <c r="DT15" s="660"/>
      <c r="DU15" s="660"/>
      <c r="DV15" s="660"/>
      <c r="DW15" s="660"/>
      <c r="DX15" s="660"/>
      <c r="DY15" s="660"/>
      <c r="DZ15" s="660"/>
      <c r="EA15" s="660"/>
      <c r="EB15" s="660"/>
      <c r="EC15" s="669"/>
    </row>
    <row r="16" spans="2:143" ht="11.25" customHeight="1" x14ac:dyDescent="0.15">
      <c r="B16" s="656" t="s">
        <v>269</v>
      </c>
      <c r="C16" s="657"/>
      <c r="D16" s="657"/>
      <c r="E16" s="657"/>
      <c r="F16" s="657"/>
      <c r="G16" s="657"/>
      <c r="H16" s="657"/>
      <c r="I16" s="657"/>
      <c r="J16" s="657"/>
      <c r="K16" s="657"/>
      <c r="L16" s="657"/>
      <c r="M16" s="657"/>
      <c r="N16" s="657"/>
      <c r="O16" s="657"/>
      <c r="P16" s="657"/>
      <c r="Q16" s="658"/>
      <c r="R16" s="659">
        <v>9519</v>
      </c>
      <c r="S16" s="660"/>
      <c r="T16" s="660"/>
      <c r="U16" s="660"/>
      <c r="V16" s="660"/>
      <c r="W16" s="660"/>
      <c r="X16" s="660"/>
      <c r="Y16" s="661"/>
      <c r="Z16" s="662">
        <v>0</v>
      </c>
      <c r="AA16" s="662"/>
      <c r="AB16" s="662"/>
      <c r="AC16" s="662"/>
      <c r="AD16" s="663">
        <v>9519</v>
      </c>
      <c r="AE16" s="663"/>
      <c r="AF16" s="663"/>
      <c r="AG16" s="663"/>
      <c r="AH16" s="663"/>
      <c r="AI16" s="663"/>
      <c r="AJ16" s="663"/>
      <c r="AK16" s="663"/>
      <c r="AL16" s="664">
        <v>0.1</v>
      </c>
      <c r="AM16" s="665"/>
      <c r="AN16" s="665"/>
      <c r="AO16" s="666"/>
      <c r="AP16" s="656" t="s">
        <v>270</v>
      </c>
      <c r="AQ16" s="657"/>
      <c r="AR16" s="657"/>
      <c r="AS16" s="657"/>
      <c r="AT16" s="657"/>
      <c r="AU16" s="657"/>
      <c r="AV16" s="657"/>
      <c r="AW16" s="657"/>
      <c r="AX16" s="657"/>
      <c r="AY16" s="657"/>
      <c r="AZ16" s="657"/>
      <c r="BA16" s="657"/>
      <c r="BB16" s="657"/>
      <c r="BC16" s="657"/>
      <c r="BD16" s="657"/>
      <c r="BE16" s="657"/>
      <c r="BF16" s="658"/>
      <c r="BG16" s="659" t="s">
        <v>235</v>
      </c>
      <c r="BH16" s="660"/>
      <c r="BI16" s="660"/>
      <c r="BJ16" s="660"/>
      <c r="BK16" s="660"/>
      <c r="BL16" s="660"/>
      <c r="BM16" s="660"/>
      <c r="BN16" s="661"/>
      <c r="BO16" s="662" t="s">
        <v>235</v>
      </c>
      <c r="BP16" s="662"/>
      <c r="BQ16" s="662"/>
      <c r="BR16" s="662"/>
      <c r="BS16" s="663" t="s">
        <v>138</v>
      </c>
      <c r="BT16" s="663"/>
      <c r="BU16" s="663"/>
      <c r="BV16" s="663"/>
      <c r="BW16" s="663"/>
      <c r="BX16" s="663"/>
      <c r="BY16" s="663"/>
      <c r="BZ16" s="663"/>
      <c r="CA16" s="663"/>
      <c r="CB16" s="667"/>
      <c r="CD16" s="656" t="s">
        <v>271</v>
      </c>
      <c r="CE16" s="657"/>
      <c r="CF16" s="657"/>
      <c r="CG16" s="657"/>
      <c r="CH16" s="657"/>
      <c r="CI16" s="657"/>
      <c r="CJ16" s="657"/>
      <c r="CK16" s="657"/>
      <c r="CL16" s="657"/>
      <c r="CM16" s="657"/>
      <c r="CN16" s="657"/>
      <c r="CO16" s="657"/>
      <c r="CP16" s="657"/>
      <c r="CQ16" s="658"/>
      <c r="CR16" s="659">
        <v>542653</v>
      </c>
      <c r="CS16" s="660"/>
      <c r="CT16" s="660"/>
      <c r="CU16" s="660"/>
      <c r="CV16" s="660"/>
      <c r="CW16" s="660"/>
      <c r="CX16" s="660"/>
      <c r="CY16" s="661"/>
      <c r="CZ16" s="662">
        <v>2.5</v>
      </c>
      <c r="DA16" s="662"/>
      <c r="DB16" s="662"/>
      <c r="DC16" s="662"/>
      <c r="DD16" s="668" t="s">
        <v>138</v>
      </c>
      <c r="DE16" s="660"/>
      <c r="DF16" s="660"/>
      <c r="DG16" s="660"/>
      <c r="DH16" s="660"/>
      <c r="DI16" s="660"/>
      <c r="DJ16" s="660"/>
      <c r="DK16" s="660"/>
      <c r="DL16" s="660"/>
      <c r="DM16" s="660"/>
      <c r="DN16" s="660"/>
      <c r="DO16" s="660"/>
      <c r="DP16" s="661"/>
      <c r="DQ16" s="668">
        <v>101852</v>
      </c>
      <c r="DR16" s="660"/>
      <c r="DS16" s="660"/>
      <c r="DT16" s="660"/>
      <c r="DU16" s="660"/>
      <c r="DV16" s="660"/>
      <c r="DW16" s="660"/>
      <c r="DX16" s="660"/>
      <c r="DY16" s="660"/>
      <c r="DZ16" s="660"/>
      <c r="EA16" s="660"/>
      <c r="EB16" s="660"/>
      <c r="EC16" s="669"/>
    </row>
    <row r="17" spans="2:133" ht="11.25" customHeight="1" x14ac:dyDescent="0.15">
      <c r="B17" s="656" t="s">
        <v>272</v>
      </c>
      <c r="C17" s="657"/>
      <c r="D17" s="657"/>
      <c r="E17" s="657"/>
      <c r="F17" s="657"/>
      <c r="G17" s="657"/>
      <c r="H17" s="657"/>
      <c r="I17" s="657"/>
      <c r="J17" s="657"/>
      <c r="K17" s="657"/>
      <c r="L17" s="657"/>
      <c r="M17" s="657"/>
      <c r="N17" s="657"/>
      <c r="O17" s="657"/>
      <c r="P17" s="657"/>
      <c r="Q17" s="658"/>
      <c r="R17" s="659">
        <v>115340</v>
      </c>
      <c r="S17" s="660"/>
      <c r="T17" s="660"/>
      <c r="U17" s="660"/>
      <c r="V17" s="660"/>
      <c r="W17" s="660"/>
      <c r="X17" s="660"/>
      <c r="Y17" s="661"/>
      <c r="Z17" s="662">
        <v>0.5</v>
      </c>
      <c r="AA17" s="662"/>
      <c r="AB17" s="662"/>
      <c r="AC17" s="662"/>
      <c r="AD17" s="663">
        <v>115340</v>
      </c>
      <c r="AE17" s="663"/>
      <c r="AF17" s="663"/>
      <c r="AG17" s="663"/>
      <c r="AH17" s="663"/>
      <c r="AI17" s="663"/>
      <c r="AJ17" s="663"/>
      <c r="AK17" s="663"/>
      <c r="AL17" s="664">
        <v>0.9</v>
      </c>
      <c r="AM17" s="665"/>
      <c r="AN17" s="665"/>
      <c r="AO17" s="666"/>
      <c r="AP17" s="656" t="s">
        <v>273</v>
      </c>
      <c r="AQ17" s="657"/>
      <c r="AR17" s="657"/>
      <c r="AS17" s="657"/>
      <c r="AT17" s="657"/>
      <c r="AU17" s="657"/>
      <c r="AV17" s="657"/>
      <c r="AW17" s="657"/>
      <c r="AX17" s="657"/>
      <c r="AY17" s="657"/>
      <c r="AZ17" s="657"/>
      <c r="BA17" s="657"/>
      <c r="BB17" s="657"/>
      <c r="BC17" s="657"/>
      <c r="BD17" s="657"/>
      <c r="BE17" s="657"/>
      <c r="BF17" s="658"/>
      <c r="BG17" s="659" t="s">
        <v>138</v>
      </c>
      <c r="BH17" s="660"/>
      <c r="BI17" s="660"/>
      <c r="BJ17" s="660"/>
      <c r="BK17" s="660"/>
      <c r="BL17" s="660"/>
      <c r="BM17" s="660"/>
      <c r="BN17" s="661"/>
      <c r="BO17" s="662" t="s">
        <v>235</v>
      </c>
      <c r="BP17" s="662"/>
      <c r="BQ17" s="662"/>
      <c r="BR17" s="662"/>
      <c r="BS17" s="663" t="s">
        <v>235</v>
      </c>
      <c r="BT17" s="663"/>
      <c r="BU17" s="663"/>
      <c r="BV17" s="663"/>
      <c r="BW17" s="663"/>
      <c r="BX17" s="663"/>
      <c r="BY17" s="663"/>
      <c r="BZ17" s="663"/>
      <c r="CA17" s="663"/>
      <c r="CB17" s="667"/>
      <c r="CD17" s="656" t="s">
        <v>274</v>
      </c>
      <c r="CE17" s="657"/>
      <c r="CF17" s="657"/>
      <c r="CG17" s="657"/>
      <c r="CH17" s="657"/>
      <c r="CI17" s="657"/>
      <c r="CJ17" s="657"/>
      <c r="CK17" s="657"/>
      <c r="CL17" s="657"/>
      <c r="CM17" s="657"/>
      <c r="CN17" s="657"/>
      <c r="CO17" s="657"/>
      <c r="CP17" s="657"/>
      <c r="CQ17" s="658"/>
      <c r="CR17" s="659">
        <v>1864161</v>
      </c>
      <c r="CS17" s="660"/>
      <c r="CT17" s="660"/>
      <c r="CU17" s="660"/>
      <c r="CV17" s="660"/>
      <c r="CW17" s="660"/>
      <c r="CX17" s="660"/>
      <c r="CY17" s="661"/>
      <c r="CZ17" s="662">
        <v>8.4</v>
      </c>
      <c r="DA17" s="662"/>
      <c r="DB17" s="662"/>
      <c r="DC17" s="662"/>
      <c r="DD17" s="668" t="s">
        <v>138</v>
      </c>
      <c r="DE17" s="660"/>
      <c r="DF17" s="660"/>
      <c r="DG17" s="660"/>
      <c r="DH17" s="660"/>
      <c r="DI17" s="660"/>
      <c r="DJ17" s="660"/>
      <c r="DK17" s="660"/>
      <c r="DL17" s="660"/>
      <c r="DM17" s="660"/>
      <c r="DN17" s="660"/>
      <c r="DO17" s="660"/>
      <c r="DP17" s="661"/>
      <c r="DQ17" s="668">
        <v>1841823</v>
      </c>
      <c r="DR17" s="660"/>
      <c r="DS17" s="660"/>
      <c r="DT17" s="660"/>
      <c r="DU17" s="660"/>
      <c r="DV17" s="660"/>
      <c r="DW17" s="660"/>
      <c r="DX17" s="660"/>
      <c r="DY17" s="660"/>
      <c r="DZ17" s="660"/>
      <c r="EA17" s="660"/>
      <c r="EB17" s="660"/>
      <c r="EC17" s="669"/>
    </row>
    <row r="18" spans="2:133" ht="11.25" customHeight="1" x14ac:dyDescent="0.15">
      <c r="B18" s="656" t="s">
        <v>275</v>
      </c>
      <c r="C18" s="657"/>
      <c r="D18" s="657"/>
      <c r="E18" s="657"/>
      <c r="F18" s="657"/>
      <c r="G18" s="657"/>
      <c r="H18" s="657"/>
      <c r="I18" s="657"/>
      <c r="J18" s="657"/>
      <c r="K18" s="657"/>
      <c r="L18" s="657"/>
      <c r="M18" s="657"/>
      <c r="N18" s="657"/>
      <c r="O18" s="657"/>
      <c r="P18" s="657"/>
      <c r="Q18" s="658"/>
      <c r="R18" s="659">
        <v>64284</v>
      </c>
      <c r="S18" s="660"/>
      <c r="T18" s="660"/>
      <c r="U18" s="660"/>
      <c r="V18" s="660"/>
      <c r="W18" s="660"/>
      <c r="X18" s="660"/>
      <c r="Y18" s="661"/>
      <c r="Z18" s="662">
        <v>0.3</v>
      </c>
      <c r="AA18" s="662"/>
      <c r="AB18" s="662"/>
      <c r="AC18" s="662"/>
      <c r="AD18" s="663">
        <v>64284</v>
      </c>
      <c r="AE18" s="663"/>
      <c r="AF18" s="663"/>
      <c r="AG18" s="663"/>
      <c r="AH18" s="663"/>
      <c r="AI18" s="663"/>
      <c r="AJ18" s="663"/>
      <c r="AK18" s="663"/>
      <c r="AL18" s="664">
        <v>0.5</v>
      </c>
      <c r="AM18" s="665"/>
      <c r="AN18" s="665"/>
      <c r="AO18" s="666"/>
      <c r="AP18" s="656" t="s">
        <v>276</v>
      </c>
      <c r="AQ18" s="657"/>
      <c r="AR18" s="657"/>
      <c r="AS18" s="657"/>
      <c r="AT18" s="657"/>
      <c r="AU18" s="657"/>
      <c r="AV18" s="657"/>
      <c r="AW18" s="657"/>
      <c r="AX18" s="657"/>
      <c r="AY18" s="657"/>
      <c r="AZ18" s="657"/>
      <c r="BA18" s="657"/>
      <c r="BB18" s="657"/>
      <c r="BC18" s="657"/>
      <c r="BD18" s="657"/>
      <c r="BE18" s="657"/>
      <c r="BF18" s="658"/>
      <c r="BG18" s="659" t="s">
        <v>235</v>
      </c>
      <c r="BH18" s="660"/>
      <c r="BI18" s="660"/>
      <c r="BJ18" s="660"/>
      <c r="BK18" s="660"/>
      <c r="BL18" s="660"/>
      <c r="BM18" s="660"/>
      <c r="BN18" s="661"/>
      <c r="BO18" s="662" t="s">
        <v>235</v>
      </c>
      <c r="BP18" s="662"/>
      <c r="BQ18" s="662"/>
      <c r="BR18" s="662"/>
      <c r="BS18" s="663" t="s">
        <v>235</v>
      </c>
      <c r="BT18" s="663"/>
      <c r="BU18" s="663"/>
      <c r="BV18" s="663"/>
      <c r="BW18" s="663"/>
      <c r="BX18" s="663"/>
      <c r="BY18" s="663"/>
      <c r="BZ18" s="663"/>
      <c r="CA18" s="663"/>
      <c r="CB18" s="667"/>
      <c r="CD18" s="656" t="s">
        <v>277</v>
      </c>
      <c r="CE18" s="657"/>
      <c r="CF18" s="657"/>
      <c r="CG18" s="657"/>
      <c r="CH18" s="657"/>
      <c r="CI18" s="657"/>
      <c r="CJ18" s="657"/>
      <c r="CK18" s="657"/>
      <c r="CL18" s="657"/>
      <c r="CM18" s="657"/>
      <c r="CN18" s="657"/>
      <c r="CO18" s="657"/>
      <c r="CP18" s="657"/>
      <c r="CQ18" s="658"/>
      <c r="CR18" s="659" t="s">
        <v>138</v>
      </c>
      <c r="CS18" s="660"/>
      <c r="CT18" s="660"/>
      <c r="CU18" s="660"/>
      <c r="CV18" s="660"/>
      <c r="CW18" s="660"/>
      <c r="CX18" s="660"/>
      <c r="CY18" s="661"/>
      <c r="CZ18" s="662" t="s">
        <v>235</v>
      </c>
      <c r="DA18" s="662"/>
      <c r="DB18" s="662"/>
      <c r="DC18" s="662"/>
      <c r="DD18" s="668" t="s">
        <v>138</v>
      </c>
      <c r="DE18" s="660"/>
      <c r="DF18" s="660"/>
      <c r="DG18" s="660"/>
      <c r="DH18" s="660"/>
      <c r="DI18" s="660"/>
      <c r="DJ18" s="660"/>
      <c r="DK18" s="660"/>
      <c r="DL18" s="660"/>
      <c r="DM18" s="660"/>
      <c r="DN18" s="660"/>
      <c r="DO18" s="660"/>
      <c r="DP18" s="661"/>
      <c r="DQ18" s="668" t="s">
        <v>235</v>
      </c>
      <c r="DR18" s="660"/>
      <c r="DS18" s="660"/>
      <c r="DT18" s="660"/>
      <c r="DU18" s="660"/>
      <c r="DV18" s="660"/>
      <c r="DW18" s="660"/>
      <c r="DX18" s="660"/>
      <c r="DY18" s="660"/>
      <c r="DZ18" s="660"/>
      <c r="EA18" s="660"/>
      <c r="EB18" s="660"/>
      <c r="EC18" s="669"/>
    </row>
    <row r="19" spans="2:133" ht="11.25" customHeight="1" x14ac:dyDescent="0.15">
      <c r="B19" s="656" t="s">
        <v>278</v>
      </c>
      <c r="C19" s="657"/>
      <c r="D19" s="657"/>
      <c r="E19" s="657"/>
      <c r="F19" s="657"/>
      <c r="G19" s="657"/>
      <c r="H19" s="657"/>
      <c r="I19" s="657"/>
      <c r="J19" s="657"/>
      <c r="K19" s="657"/>
      <c r="L19" s="657"/>
      <c r="M19" s="657"/>
      <c r="N19" s="657"/>
      <c r="O19" s="657"/>
      <c r="P19" s="657"/>
      <c r="Q19" s="658"/>
      <c r="R19" s="659">
        <v>44329</v>
      </c>
      <c r="S19" s="660"/>
      <c r="T19" s="660"/>
      <c r="U19" s="660"/>
      <c r="V19" s="660"/>
      <c r="W19" s="660"/>
      <c r="X19" s="660"/>
      <c r="Y19" s="661"/>
      <c r="Z19" s="662">
        <v>0.2</v>
      </c>
      <c r="AA19" s="662"/>
      <c r="AB19" s="662"/>
      <c r="AC19" s="662"/>
      <c r="AD19" s="663">
        <v>44329</v>
      </c>
      <c r="AE19" s="663"/>
      <c r="AF19" s="663"/>
      <c r="AG19" s="663"/>
      <c r="AH19" s="663"/>
      <c r="AI19" s="663"/>
      <c r="AJ19" s="663"/>
      <c r="AK19" s="663"/>
      <c r="AL19" s="664">
        <v>0.4</v>
      </c>
      <c r="AM19" s="665"/>
      <c r="AN19" s="665"/>
      <c r="AO19" s="666"/>
      <c r="AP19" s="656" t="s">
        <v>279</v>
      </c>
      <c r="AQ19" s="657"/>
      <c r="AR19" s="657"/>
      <c r="AS19" s="657"/>
      <c r="AT19" s="657"/>
      <c r="AU19" s="657"/>
      <c r="AV19" s="657"/>
      <c r="AW19" s="657"/>
      <c r="AX19" s="657"/>
      <c r="AY19" s="657"/>
      <c r="AZ19" s="657"/>
      <c r="BA19" s="657"/>
      <c r="BB19" s="657"/>
      <c r="BC19" s="657"/>
      <c r="BD19" s="657"/>
      <c r="BE19" s="657"/>
      <c r="BF19" s="658"/>
      <c r="BG19" s="659">
        <v>355691</v>
      </c>
      <c r="BH19" s="660"/>
      <c r="BI19" s="660"/>
      <c r="BJ19" s="660"/>
      <c r="BK19" s="660"/>
      <c r="BL19" s="660"/>
      <c r="BM19" s="660"/>
      <c r="BN19" s="661"/>
      <c r="BO19" s="662">
        <v>5.2</v>
      </c>
      <c r="BP19" s="662"/>
      <c r="BQ19" s="662"/>
      <c r="BR19" s="662"/>
      <c r="BS19" s="663" t="s">
        <v>138</v>
      </c>
      <c r="BT19" s="663"/>
      <c r="BU19" s="663"/>
      <c r="BV19" s="663"/>
      <c r="BW19" s="663"/>
      <c r="BX19" s="663"/>
      <c r="BY19" s="663"/>
      <c r="BZ19" s="663"/>
      <c r="CA19" s="663"/>
      <c r="CB19" s="667"/>
      <c r="CD19" s="656" t="s">
        <v>280</v>
      </c>
      <c r="CE19" s="657"/>
      <c r="CF19" s="657"/>
      <c r="CG19" s="657"/>
      <c r="CH19" s="657"/>
      <c r="CI19" s="657"/>
      <c r="CJ19" s="657"/>
      <c r="CK19" s="657"/>
      <c r="CL19" s="657"/>
      <c r="CM19" s="657"/>
      <c r="CN19" s="657"/>
      <c r="CO19" s="657"/>
      <c r="CP19" s="657"/>
      <c r="CQ19" s="658"/>
      <c r="CR19" s="659" t="s">
        <v>138</v>
      </c>
      <c r="CS19" s="660"/>
      <c r="CT19" s="660"/>
      <c r="CU19" s="660"/>
      <c r="CV19" s="660"/>
      <c r="CW19" s="660"/>
      <c r="CX19" s="660"/>
      <c r="CY19" s="661"/>
      <c r="CZ19" s="662" t="s">
        <v>138</v>
      </c>
      <c r="DA19" s="662"/>
      <c r="DB19" s="662"/>
      <c r="DC19" s="662"/>
      <c r="DD19" s="668" t="s">
        <v>138</v>
      </c>
      <c r="DE19" s="660"/>
      <c r="DF19" s="660"/>
      <c r="DG19" s="660"/>
      <c r="DH19" s="660"/>
      <c r="DI19" s="660"/>
      <c r="DJ19" s="660"/>
      <c r="DK19" s="660"/>
      <c r="DL19" s="660"/>
      <c r="DM19" s="660"/>
      <c r="DN19" s="660"/>
      <c r="DO19" s="660"/>
      <c r="DP19" s="661"/>
      <c r="DQ19" s="668" t="s">
        <v>138</v>
      </c>
      <c r="DR19" s="660"/>
      <c r="DS19" s="660"/>
      <c r="DT19" s="660"/>
      <c r="DU19" s="660"/>
      <c r="DV19" s="660"/>
      <c r="DW19" s="660"/>
      <c r="DX19" s="660"/>
      <c r="DY19" s="660"/>
      <c r="DZ19" s="660"/>
      <c r="EA19" s="660"/>
      <c r="EB19" s="660"/>
      <c r="EC19" s="669"/>
    </row>
    <row r="20" spans="2:133" ht="11.25" customHeight="1" x14ac:dyDescent="0.15">
      <c r="B20" s="672" t="s">
        <v>281</v>
      </c>
      <c r="C20" s="673"/>
      <c r="D20" s="673"/>
      <c r="E20" s="673"/>
      <c r="F20" s="673"/>
      <c r="G20" s="673"/>
      <c r="H20" s="673"/>
      <c r="I20" s="673"/>
      <c r="J20" s="673"/>
      <c r="K20" s="673"/>
      <c r="L20" s="673"/>
      <c r="M20" s="673"/>
      <c r="N20" s="673"/>
      <c r="O20" s="673"/>
      <c r="P20" s="673"/>
      <c r="Q20" s="674"/>
      <c r="R20" s="659">
        <v>19955</v>
      </c>
      <c r="S20" s="660"/>
      <c r="T20" s="660"/>
      <c r="U20" s="660"/>
      <c r="V20" s="660"/>
      <c r="W20" s="660"/>
      <c r="X20" s="660"/>
      <c r="Y20" s="661"/>
      <c r="Z20" s="662">
        <v>0.1</v>
      </c>
      <c r="AA20" s="662"/>
      <c r="AB20" s="662"/>
      <c r="AC20" s="662"/>
      <c r="AD20" s="663">
        <v>19955</v>
      </c>
      <c r="AE20" s="663"/>
      <c r="AF20" s="663"/>
      <c r="AG20" s="663"/>
      <c r="AH20" s="663"/>
      <c r="AI20" s="663"/>
      <c r="AJ20" s="663"/>
      <c r="AK20" s="663"/>
      <c r="AL20" s="664">
        <v>0.2</v>
      </c>
      <c r="AM20" s="665"/>
      <c r="AN20" s="665"/>
      <c r="AO20" s="666"/>
      <c r="AP20" s="656" t="s">
        <v>282</v>
      </c>
      <c r="AQ20" s="657"/>
      <c r="AR20" s="657"/>
      <c r="AS20" s="657"/>
      <c r="AT20" s="657"/>
      <c r="AU20" s="657"/>
      <c r="AV20" s="657"/>
      <c r="AW20" s="657"/>
      <c r="AX20" s="657"/>
      <c r="AY20" s="657"/>
      <c r="AZ20" s="657"/>
      <c r="BA20" s="657"/>
      <c r="BB20" s="657"/>
      <c r="BC20" s="657"/>
      <c r="BD20" s="657"/>
      <c r="BE20" s="657"/>
      <c r="BF20" s="658"/>
      <c r="BG20" s="659">
        <v>355691</v>
      </c>
      <c r="BH20" s="660"/>
      <c r="BI20" s="660"/>
      <c r="BJ20" s="660"/>
      <c r="BK20" s="660"/>
      <c r="BL20" s="660"/>
      <c r="BM20" s="660"/>
      <c r="BN20" s="661"/>
      <c r="BO20" s="662">
        <v>5.2</v>
      </c>
      <c r="BP20" s="662"/>
      <c r="BQ20" s="662"/>
      <c r="BR20" s="662"/>
      <c r="BS20" s="663" t="s">
        <v>235</v>
      </c>
      <c r="BT20" s="663"/>
      <c r="BU20" s="663"/>
      <c r="BV20" s="663"/>
      <c r="BW20" s="663"/>
      <c r="BX20" s="663"/>
      <c r="BY20" s="663"/>
      <c r="BZ20" s="663"/>
      <c r="CA20" s="663"/>
      <c r="CB20" s="667"/>
      <c r="CD20" s="656" t="s">
        <v>283</v>
      </c>
      <c r="CE20" s="657"/>
      <c r="CF20" s="657"/>
      <c r="CG20" s="657"/>
      <c r="CH20" s="657"/>
      <c r="CI20" s="657"/>
      <c r="CJ20" s="657"/>
      <c r="CK20" s="657"/>
      <c r="CL20" s="657"/>
      <c r="CM20" s="657"/>
      <c r="CN20" s="657"/>
      <c r="CO20" s="657"/>
      <c r="CP20" s="657"/>
      <c r="CQ20" s="658"/>
      <c r="CR20" s="659">
        <v>22072298</v>
      </c>
      <c r="CS20" s="660"/>
      <c r="CT20" s="660"/>
      <c r="CU20" s="660"/>
      <c r="CV20" s="660"/>
      <c r="CW20" s="660"/>
      <c r="CX20" s="660"/>
      <c r="CY20" s="661"/>
      <c r="CZ20" s="662">
        <v>100</v>
      </c>
      <c r="DA20" s="662"/>
      <c r="DB20" s="662"/>
      <c r="DC20" s="662"/>
      <c r="DD20" s="668">
        <v>1879978</v>
      </c>
      <c r="DE20" s="660"/>
      <c r="DF20" s="660"/>
      <c r="DG20" s="660"/>
      <c r="DH20" s="660"/>
      <c r="DI20" s="660"/>
      <c r="DJ20" s="660"/>
      <c r="DK20" s="660"/>
      <c r="DL20" s="660"/>
      <c r="DM20" s="660"/>
      <c r="DN20" s="660"/>
      <c r="DO20" s="660"/>
      <c r="DP20" s="661"/>
      <c r="DQ20" s="668">
        <v>14884989</v>
      </c>
      <c r="DR20" s="660"/>
      <c r="DS20" s="660"/>
      <c r="DT20" s="660"/>
      <c r="DU20" s="660"/>
      <c r="DV20" s="660"/>
      <c r="DW20" s="660"/>
      <c r="DX20" s="660"/>
      <c r="DY20" s="660"/>
      <c r="DZ20" s="660"/>
      <c r="EA20" s="660"/>
      <c r="EB20" s="660"/>
      <c r="EC20" s="669"/>
    </row>
    <row r="21" spans="2:133" ht="11.25" customHeight="1" x14ac:dyDescent="0.15">
      <c r="B21" s="656" t="s">
        <v>284</v>
      </c>
      <c r="C21" s="657"/>
      <c r="D21" s="657"/>
      <c r="E21" s="657"/>
      <c r="F21" s="657"/>
      <c r="G21" s="657"/>
      <c r="H21" s="657"/>
      <c r="I21" s="657"/>
      <c r="J21" s="657"/>
      <c r="K21" s="657"/>
      <c r="L21" s="657"/>
      <c r="M21" s="657"/>
      <c r="N21" s="657"/>
      <c r="O21" s="657"/>
      <c r="P21" s="657"/>
      <c r="Q21" s="658"/>
      <c r="R21" s="659">
        <v>5186909</v>
      </c>
      <c r="S21" s="660"/>
      <c r="T21" s="660"/>
      <c r="U21" s="660"/>
      <c r="V21" s="660"/>
      <c r="W21" s="660"/>
      <c r="X21" s="660"/>
      <c r="Y21" s="661"/>
      <c r="Z21" s="662">
        <v>22.6</v>
      </c>
      <c r="AA21" s="662"/>
      <c r="AB21" s="662"/>
      <c r="AC21" s="662"/>
      <c r="AD21" s="663">
        <v>4209923</v>
      </c>
      <c r="AE21" s="663"/>
      <c r="AF21" s="663"/>
      <c r="AG21" s="663"/>
      <c r="AH21" s="663"/>
      <c r="AI21" s="663"/>
      <c r="AJ21" s="663"/>
      <c r="AK21" s="663"/>
      <c r="AL21" s="664">
        <v>33.9</v>
      </c>
      <c r="AM21" s="665"/>
      <c r="AN21" s="665"/>
      <c r="AO21" s="666"/>
      <c r="AP21" s="656" t="s">
        <v>285</v>
      </c>
      <c r="AQ21" s="675"/>
      <c r="AR21" s="675"/>
      <c r="AS21" s="675"/>
      <c r="AT21" s="675"/>
      <c r="AU21" s="675"/>
      <c r="AV21" s="675"/>
      <c r="AW21" s="675"/>
      <c r="AX21" s="675"/>
      <c r="AY21" s="675"/>
      <c r="AZ21" s="675"/>
      <c r="BA21" s="675"/>
      <c r="BB21" s="675"/>
      <c r="BC21" s="675"/>
      <c r="BD21" s="675"/>
      <c r="BE21" s="675"/>
      <c r="BF21" s="676"/>
      <c r="BG21" s="659">
        <v>1426</v>
      </c>
      <c r="BH21" s="660"/>
      <c r="BI21" s="660"/>
      <c r="BJ21" s="660"/>
      <c r="BK21" s="660"/>
      <c r="BL21" s="660"/>
      <c r="BM21" s="660"/>
      <c r="BN21" s="661"/>
      <c r="BO21" s="662">
        <v>0</v>
      </c>
      <c r="BP21" s="662"/>
      <c r="BQ21" s="662"/>
      <c r="BR21" s="662"/>
      <c r="BS21" s="663" t="s">
        <v>138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286</v>
      </c>
      <c r="C22" s="657"/>
      <c r="D22" s="657"/>
      <c r="E22" s="657"/>
      <c r="F22" s="657"/>
      <c r="G22" s="657"/>
      <c r="H22" s="657"/>
      <c r="I22" s="657"/>
      <c r="J22" s="657"/>
      <c r="K22" s="657"/>
      <c r="L22" s="657"/>
      <c r="M22" s="657"/>
      <c r="N22" s="657"/>
      <c r="O22" s="657"/>
      <c r="P22" s="657"/>
      <c r="Q22" s="658"/>
      <c r="R22" s="659">
        <v>4209923</v>
      </c>
      <c r="S22" s="660"/>
      <c r="T22" s="660"/>
      <c r="U22" s="660"/>
      <c r="V22" s="660"/>
      <c r="W22" s="660"/>
      <c r="X22" s="660"/>
      <c r="Y22" s="661"/>
      <c r="Z22" s="662">
        <v>18.3</v>
      </c>
      <c r="AA22" s="662"/>
      <c r="AB22" s="662"/>
      <c r="AC22" s="662"/>
      <c r="AD22" s="663">
        <v>4209923</v>
      </c>
      <c r="AE22" s="663"/>
      <c r="AF22" s="663"/>
      <c r="AG22" s="663"/>
      <c r="AH22" s="663"/>
      <c r="AI22" s="663"/>
      <c r="AJ22" s="663"/>
      <c r="AK22" s="663"/>
      <c r="AL22" s="664">
        <v>33.9</v>
      </c>
      <c r="AM22" s="665"/>
      <c r="AN22" s="665"/>
      <c r="AO22" s="666"/>
      <c r="AP22" s="656" t="s">
        <v>287</v>
      </c>
      <c r="AQ22" s="675"/>
      <c r="AR22" s="675"/>
      <c r="AS22" s="675"/>
      <c r="AT22" s="675"/>
      <c r="AU22" s="675"/>
      <c r="AV22" s="675"/>
      <c r="AW22" s="675"/>
      <c r="AX22" s="675"/>
      <c r="AY22" s="675"/>
      <c r="AZ22" s="675"/>
      <c r="BA22" s="675"/>
      <c r="BB22" s="675"/>
      <c r="BC22" s="675"/>
      <c r="BD22" s="675"/>
      <c r="BE22" s="675"/>
      <c r="BF22" s="676"/>
      <c r="BG22" s="659" t="s">
        <v>235</v>
      </c>
      <c r="BH22" s="660"/>
      <c r="BI22" s="660"/>
      <c r="BJ22" s="660"/>
      <c r="BK22" s="660"/>
      <c r="BL22" s="660"/>
      <c r="BM22" s="660"/>
      <c r="BN22" s="661"/>
      <c r="BO22" s="662" t="s">
        <v>235</v>
      </c>
      <c r="BP22" s="662"/>
      <c r="BQ22" s="662"/>
      <c r="BR22" s="662"/>
      <c r="BS22" s="663" t="s">
        <v>235</v>
      </c>
      <c r="BT22" s="663"/>
      <c r="BU22" s="663"/>
      <c r="BV22" s="663"/>
      <c r="BW22" s="663"/>
      <c r="BX22" s="663"/>
      <c r="BY22" s="663"/>
      <c r="BZ22" s="663"/>
      <c r="CA22" s="663"/>
      <c r="CB22" s="667"/>
      <c r="CD22" s="641" t="s">
        <v>288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289</v>
      </c>
      <c r="C23" s="657"/>
      <c r="D23" s="657"/>
      <c r="E23" s="657"/>
      <c r="F23" s="657"/>
      <c r="G23" s="657"/>
      <c r="H23" s="657"/>
      <c r="I23" s="657"/>
      <c r="J23" s="657"/>
      <c r="K23" s="657"/>
      <c r="L23" s="657"/>
      <c r="M23" s="657"/>
      <c r="N23" s="657"/>
      <c r="O23" s="657"/>
      <c r="P23" s="657"/>
      <c r="Q23" s="658"/>
      <c r="R23" s="659">
        <v>976953</v>
      </c>
      <c r="S23" s="660"/>
      <c r="T23" s="660"/>
      <c r="U23" s="660"/>
      <c r="V23" s="660"/>
      <c r="W23" s="660"/>
      <c r="X23" s="660"/>
      <c r="Y23" s="661"/>
      <c r="Z23" s="662">
        <v>4.3</v>
      </c>
      <c r="AA23" s="662"/>
      <c r="AB23" s="662"/>
      <c r="AC23" s="662"/>
      <c r="AD23" s="663" t="s">
        <v>235</v>
      </c>
      <c r="AE23" s="663"/>
      <c r="AF23" s="663"/>
      <c r="AG23" s="663"/>
      <c r="AH23" s="663"/>
      <c r="AI23" s="663"/>
      <c r="AJ23" s="663"/>
      <c r="AK23" s="663"/>
      <c r="AL23" s="664" t="s">
        <v>235</v>
      </c>
      <c r="AM23" s="665"/>
      <c r="AN23" s="665"/>
      <c r="AO23" s="666"/>
      <c r="AP23" s="656" t="s">
        <v>290</v>
      </c>
      <c r="AQ23" s="675"/>
      <c r="AR23" s="675"/>
      <c r="AS23" s="675"/>
      <c r="AT23" s="675"/>
      <c r="AU23" s="675"/>
      <c r="AV23" s="675"/>
      <c r="AW23" s="675"/>
      <c r="AX23" s="675"/>
      <c r="AY23" s="675"/>
      <c r="AZ23" s="675"/>
      <c r="BA23" s="675"/>
      <c r="BB23" s="675"/>
      <c r="BC23" s="675"/>
      <c r="BD23" s="675"/>
      <c r="BE23" s="675"/>
      <c r="BF23" s="676"/>
      <c r="BG23" s="659">
        <v>354265</v>
      </c>
      <c r="BH23" s="660"/>
      <c r="BI23" s="660"/>
      <c r="BJ23" s="660"/>
      <c r="BK23" s="660"/>
      <c r="BL23" s="660"/>
      <c r="BM23" s="660"/>
      <c r="BN23" s="661"/>
      <c r="BO23" s="662">
        <v>5.2</v>
      </c>
      <c r="BP23" s="662"/>
      <c r="BQ23" s="662"/>
      <c r="BR23" s="662"/>
      <c r="BS23" s="663" t="s">
        <v>235</v>
      </c>
      <c r="BT23" s="663"/>
      <c r="BU23" s="663"/>
      <c r="BV23" s="663"/>
      <c r="BW23" s="663"/>
      <c r="BX23" s="663"/>
      <c r="BY23" s="663"/>
      <c r="BZ23" s="663"/>
      <c r="CA23" s="663"/>
      <c r="CB23" s="667"/>
      <c r="CD23" s="641" t="s">
        <v>229</v>
      </c>
      <c r="CE23" s="642"/>
      <c r="CF23" s="642"/>
      <c r="CG23" s="642"/>
      <c r="CH23" s="642"/>
      <c r="CI23" s="642"/>
      <c r="CJ23" s="642"/>
      <c r="CK23" s="642"/>
      <c r="CL23" s="642"/>
      <c r="CM23" s="642"/>
      <c r="CN23" s="642"/>
      <c r="CO23" s="642"/>
      <c r="CP23" s="642"/>
      <c r="CQ23" s="643"/>
      <c r="CR23" s="641" t="s">
        <v>291</v>
      </c>
      <c r="CS23" s="642"/>
      <c r="CT23" s="642"/>
      <c r="CU23" s="642"/>
      <c r="CV23" s="642"/>
      <c r="CW23" s="642"/>
      <c r="CX23" s="642"/>
      <c r="CY23" s="643"/>
      <c r="CZ23" s="641" t="s">
        <v>292</v>
      </c>
      <c r="DA23" s="642"/>
      <c r="DB23" s="642"/>
      <c r="DC23" s="643"/>
      <c r="DD23" s="641" t="s">
        <v>293</v>
      </c>
      <c r="DE23" s="642"/>
      <c r="DF23" s="642"/>
      <c r="DG23" s="642"/>
      <c r="DH23" s="642"/>
      <c r="DI23" s="642"/>
      <c r="DJ23" s="642"/>
      <c r="DK23" s="643"/>
      <c r="DL23" s="686" t="s">
        <v>294</v>
      </c>
      <c r="DM23" s="687"/>
      <c r="DN23" s="687"/>
      <c r="DO23" s="687"/>
      <c r="DP23" s="687"/>
      <c r="DQ23" s="687"/>
      <c r="DR23" s="687"/>
      <c r="DS23" s="687"/>
      <c r="DT23" s="687"/>
      <c r="DU23" s="687"/>
      <c r="DV23" s="688"/>
      <c r="DW23" s="641" t="s">
        <v>295</v>
      </c>
      <c r="DX23" s="642"/>
      <c r="DY23" s="642"/>
      <c r="DZ23" s="642"/>
      <c r="EA23" s="642"/>
      <c r="EB23" s="642"/>
      <c r="EC23" s="643"/>
    </row>
    <row r="24" spans="2:133" ht="11.25" customHeight="1" x14ac:dyDescent="0.15">
      <c r="B24" s="656" t="s">
        <v>296</v>
      </c>
      <c r="C24" s="657"/>
      <c r="D24" s="657"/>
      <c r="E24" s="657"/>
      <c r="F24" s="657"/>
      <c r="G24" s="657"/>
      <c r="H24" s="657"/>
      <c r="I24" s="657"/>
      <c r="J24" s="657"/>
      <c r="K24" s="657"/>
      <c r="L24" s="657"/>
      <c r="M24" s="657"/>
      <c r="N24" s="657"/>
      <c r="O24" s="657"/>
      <c r="P24" s="657"/>
      <c r="Q24" s="658"/>
      <c r="R24" s="659">
        <v>33</v>
      </c>
      <c r="S24" s="660"/>
      <c r="T24" s="660"/>
      <c r="U24" s="660"/>
      <c r="V24" s="660"/>
      <c r="W24" s="660"/>
      <c r="X24" s="660"/>
      <c r="Y24" s="661"/>
      <c r="Z24" s="662">
        <v>0</v>
      </c>
      <c r="AA24" s="662"/>
      <c r="AB24" s="662"/>
      <c r="AC24" s="662"/>
      <c r="AD24" s="663" t="s">
        <v>235</v>
      </c>
      <c r="AE24" s="663"/>
      <c r="AF24" s="663"/>
      <c r="AG24" s="663"/>
      <c r="AH24" s="663"/>
      <c r="AI24" s="663"/>
      <c r="AJ24" s="663"/>
      <c r="AK24" s="663"/>
      <c r="AL24" s="664" t="s">
        <v>138</v>
      </c>
      <c r="AM24" s="665"/>
      <c r="AN24" s="665"/>
      <c r="AO24" s="666"/>
      <c r="AP24" s="656" t="s">
        <v>297</v>
      </c>
      <c r="AQ24" s="675"/>
      <c r="AR24" s="675"/>
      <c r="AS24" s="675"/>
      <c r="AT24" s="675"/>
      <c r="AU24" s="675"/>
      <c r="AV24" s="675"/>
      <c r="AW24" s="675"/>
      <c r="AX24" s="675"/>
      <c r="AY24" s="675"/>
      <c r="AZ24" s="675"/>
      <c r="BA24" s="675"/>
      <c r="BB24" s="675"/>
      <c r="BC24" s="675"/>
      <c r="BD24" s="675"/>
      <c r="BE24" s="675"/>
      <c r="BF24" s="676"/>
      <c r="BG24" s="659" t="s">
        <v>138</v>
      </c>
      <c r="BH24" s="660"/>
      <c r="BI24" s="660"/>
      <c r="BJ24" s="660"/>
      <c r="BK24" s="660"/>
      <c r="BL24" s="660"/>
      <c r="BM24" s="660"/>
      <c r="BN24" s="661"/>
      <c r="BO24" s="662" t="s">
        <v>235</v>
      </c>
      <c r="BP24" s="662"/>
      <c r="BQ24" s="662"/>
      <c r="BR24" s="662"/>
      <c r="BS24" s="663" t="s">
        <v>235</v>
      </c>
      <c r="BT24" s="663"/>
      <c r="BU24" s="663"/>
      <c r="BV24" s="663"/>
      <c r="BW24" s="663"/>
      <c r="BX24" s="663"/>
      <c r="BY24" s="663"/>
      <c r="BZ24" s="663"/>
      <c r="CA24" s="663"/>
      <c r="CB24" s="667"/>
      <c r="CD24" s="645" t="s">
        <v>298</v>
      </c>
      <c r="CE24" s="646"/>
      <c r="CF24" s="646"/>
      <c r="CG24" s="646"/>
      <c r="CH24" s="646"/>
      <c r="CI24" s="646"/>
      <c r="CJ24" s="646"/>
      <c r="CK24" s="646"/>
      <c r="CL24" s="646"/>
      <c r="CM24" s="646"/>
      <c r="CN24" s="646"/>
      <c r="CO24" s="646"/>
      <c r="CP24" s="646"/>
      <c r="CQ24" s="647"/>
      <c r="CR24" s="648">
        <v>9545126</v>
      </c>
      <c r="CS24" s="649"/>
      <c r="CT24" s="649"/>
      <c r="CU24" s="649"/>
      <c r="CV24" s="649"/>
      <c r="CW24" s="649"/>
      <c r="CX24" s="649"/>
      <c r="CY24" s="650"/>
      <c r="CZ24" s="653">
        <v>43.2</v>
      </c>
      <c r="DA24" s="654"/>
      <c r="DB24" s="654"/>
      <c r="DC24" s="670"/>
      <c r="DD24" s="691">
        <v>6498320</v>
      </c>
      <c r="DE24" s="649"/>
      <c r="DF24" s="649"/>
      <c r="DG24" s="649"/>
      <c r="DH24" s="649"/>
      <c r="DI24" s="649"/>
      <c r="DJ24" s="649"/>
      <c r="DK24" s="650"/>
      <c r="DL24" s="691">
        <v>5713775</v>
      </c>
      <c r="DM24" s="649"/>
      <c r="DN24" s="649"/>
      <c r="DO24" s="649"/>
      <c r="DP24" s="649"/>
      <c r="DQ24" s="649"/>
      <c r="DR24" s="649"/>
      <c r="DS24" s="649"/>
      <c r="DT24" s="649"/>
      <c r="DU24" s="649"/>
      <c r="DV24" s="650"/>
      <c r="DW24" s="653">
        <v>45.1</v>
      </c>
      <c r="DX24" s="654"/>
      <c r="DY24" s="654"/>
      <c r="DZ24" s="654"/>
      <c r="EA24" s="654"/>
      <c r="EB24" s="654"/>
      <c r="EC24" s="655"/>
    </row>
    <row r="25" spans="2:133" ht="11.25" customHeight="1" x14ac:dyDescent="0.15">
      <c r="B25" s="656" t="s">
        <v>299</v>
      </c>
      <c r="C25" s="657"/>
      <c r="D25" s="657"/>
      <c r="E25" s="657"/>
      <c r="F25" s="657"/>
      <c r="G25" s="657"/>
      <c r="H25" s="657"/>
      <c r="I25" s="657"/>
      <c r="J25" s="657"/>
      <c r="K25" s="657"/>
      <c r="L25" s="657"/>
      <c r="M25" s="657"/>
      <c r="N25" s="657"/>
      <c r="O25" s="657"/>
      <c r="P25" s="657"/>
      <c r="Q25" s="658"/>
      <c r="R25" s="659">
        <v>13673968</v>
      </c>
      <c r="S25" s="660"/>
      <c r="T25" s="660"/>
      <c r="U25" s="660"/>
      <c r="V25" s="660"/>
      <c r="W25" s="660"/>
      <c r="X25" s="660"/>
      <c r="Y25" s="661"/>
      <c r="Z25" s="662">
        <v>59.5</v>
      </c>
      <c r="AA25" s="662"/>
      <c r="AB25" s="662"/>
      <c r="AC25" s="662"/>
      <c r="AD25" s="663">
        <v>12342717</v>
      </c>
      <c r="AE25" s="663"/>
      <c r="AF25" s="663"/>
      <c r="AG25" s="663"/>
      <c r="AH25" s="663"/>
      <c r="AI25" s="663"/>
      <c r="AJ25" s="663"/>
      <c r="AK25" s="663"/>
      <c r="AL25" s="664">
        <v>99.3</v>
      </c>
      <c r="AM25" s="665"/>
      <c r="AN25" s="665"/>
      <c r="AO25" s="666"/>
      <c r="AP25" s="656" t="s">
        <v>300</v>
      </c>
      <c r="AQ25" s="675"/>
      <c r="AR25" s="675"/>
      <c r="AS25" s="675"/>
      <c r="AT25" s="675"/>
      <c r="AU25" s="675"/>
      <c r="AV25" s="675"/>
      <c r="AW25" s="675"/>
      <c r="AX25" s="675"/>
      <c r="AY25" s="675"/>
      <c r="AZ25" s="675"/>
      <c r="BA25" s="675"/>
      <c r="BB25" s="675"/>
      <c r="BC25" s="675"/>
      <c r="BD25" s="675"/>
      <c r="BE25" s="675"/>
      <c r="BF25" s="676"/>
      <c r="BG25" s="659" t="s">
        <v>138</v>
      </c>
      <c r="BH25" s="660"/>
      <c r="BI25" s="660"/>
      <c r="BJ25" s="660"/>
      <c r="BK25" s="660"/>
      <c r="BL25" s="660"/>
      <c r="BM25" s="660"/>
      <c r="BN25" s="661"/>
      <c r="BO25" s="662" t="s">
        <v>138</v>
      </c>
      <c r="BP25" s="662"/>
      <c r="BQ25" s="662"/>
      <c r="BR25" s="662"/>
      <c r="BS25" s="663" t="s">
        <v>138</v>
      </c>
      <c r="BT25" s="663"/>
      <c r="BU25" s="663"/>
      <c r="BV25" s="663"/>
      <c r="BW25" s="663"/>
      <c r="BX25" s="663"/>
      <c r="BY25" s="663"/>
      <c r="BZ25" s="663"/>
      <c r="CA25" s="663"/>
      <c r="CB25" s="667"/>
      <c r="CD25" s="656" t="s">
        <v>301</v>
      </c>
      <c r="CE25" s="657"/>
      <c r="CF25" s="657"/>
      <c r="CG25" s="657"/>
      <c r="CH25" s="657"/>
      <c r="CI25" s="657"/>
      <c r="CJ25" s="657"/>
      <c r="CK25" s="657"/>
      <c r="CL25" s="657"/>
      <c r="CM25" s="657"/>
      <c r="CN25" s="657"/>
      <c r="CO25" s="657"/>
      <c r="CP25" s="657"/>
      <c r="CQ25" s="658"/>
      <c r="CR25" s="659">
        <v>4009810</v>
      </c>
      <c r="CS25" s="692"/>
      <c r="CT25" s="692"/>
      <c r="CU25" s="692"/>
      <c r="CV25" s="692"/>
      <c r="CW25" s="692"/>
      <c r="CX25" s="692"/>
      <c r="CY25" s="693"/>
      <c r="CZ25" s="664">
        <v>18.2</v>
      </c>
      <c r="DA25" s="689"/>
      <c r="DB25" s="689"/>
      <c r="DC25" s="694"/>
      <c r="DD25" s="668">
        <v>3386957</v>
      </c>
      <c r="DE25" s="692"/>
      <c r="DF25" s="692"/>
      <c r="DG25" s="692"/>
      <c r="DH25" s="692"/>
      <c r="DI25" s="692"/>
      <c r="DJ25" s="692"/>
      <c r="DK25" s="693"/>
      <c r="DL25" s="668">
        <v>2807545</v>
      </c>
      <c r="DM25" s="692"/>
      <c r="DN25" s="692"/>
      <c r="DO25" s="692"/>
      <c r="DP25" s="692"/>
      <c r="DQ25" s="692"/>
      <c r="DR25" s="692"/>
      <c r="DS25" s="692"/>
      <c r="DT25" s="692"/>
      <c r="DU25" s="692"/>
      <c r="DV25" s="693"/>
      <c r="DW25" s="664">
        <v>22.1</v>
      </c>
      <c r="DX25" s="689"/>
      <c r="DY25" s="689"/>
      <c r="DZ25" s="689"/>
      <c r="EA25" s="689"/>
      <c r="EB25" s="689"/>
      <c r="EC25" s="690"/>
    </row>
    <row r="26" spans="2:133" ht="11.25" customHeight="1" x14ac:dyDescent="0.15">
      <c r="B26" s="656" t="s">
        <v>302</v>
      </c>
      <c r="C26" s="657"/>
      <c r="D26" s="657"/>
      <c r="E26" s="657"/>
      <c r="F26" s="657"/>
      <c r="G26" s="657"/>
      <c r="H26" s="657"/>
      <c r="I26" s="657"/>
      <c r="J26" s="657"/>
      <c r="K26" s="657"/>
      <c r="L26" s="657"/>
      <c r="M26" s="657"/>
      <c r="N26" s="657"/>
      <c r="O26" s="657"/>
      <c r="P26" s="657"/>
      <c r="Q26" s="658"/>
      <c r="R26" s="659">
        <v>8251</v>
      </c>
      <c r="S26" s="660"/>
      <c r="T26" s="660"/>
      <c r="U26" s="660"/>
      <c r="V26" s="660"/>
      <c r="W26" s="660"/>
      <c r="X26" s="660"/>
      <c r="Y26" s="661"/>
      <c r="Z26" s="662">
        <v>0</v>
      </c>
      <c r="AA26" s="662"/>
      <c r="AB26" s="662"/>
      <c r="AC26" s="662"/>
      <c r="AD26" s="663">
        <v>8251</v>
      </c>
      <c r="AE26" s="663"/>
      <c r="AF26" s="663"/>
      <c r="AG26" s="663"/>
      <c r="AH26" s="663"/>
      <c r="AI26" s="663"/>
      <c r="AJ26" s="663"/>
      <c r="AK26" s="663"/>
      <c r="AL26" s="664">
        <v>0.1</v>
      </c>
      <c r="AM26" s="665"/>
      <c r="AN26" s="665"/>
      <c r="AO26" s="666"/>
      <c r="AP26" s="656" t="s">
        <v>303</v>
      </c>
      <c r="AQ26" s="675"/>
      <c r="AR26" s="675"/>
      <c r="AS26" s="675"/>
      <c r="AT26" s="675"/>
      <c r="AU26" s="675"/>
      <c r="AV26" s="675"/>
      <c r="AW26" s="675"/>
      <c r="AX26" s="675"/>
      <c r="AY26" s="675"/>
      <c r="AZ26" s="675"/>
      <c r="BA26" s="675"/>
      <c r="BB26" s="675"/>
      <c r="BC26" s="675"/>
      <c r="BD26" s="675"/>
      <c r="BE26" s="675"/>
      <c r="BF26" s="676"/>
      <c r="BG26" s="659" t="s">
        <v>138</v>
      </c>
      <c r="BH26" s="660"/>
      <c r="BI26" s="660"/>
      <c r="BJ26" s="660"/>
      <c r="BK26" s="660"/>
      <c r="BL26" s="660"/>
      <c r="BM26" s="660"/>
      <c r="BN26" s="661"/>
      <c r="BO26" s="662" t="s">
        <v>138</v>
      </c>
      <c r="BP26" s="662"/>
      <c r="BQ26" s="662"/>
      <c r="BR26" s="662"/>
      <c r="BS26" s="663" t="s">
        <v>235</v>
      </c>
      <c r="BT26" s="663"/>
      <c r="BU26" s="663"/>
      <c r="BV26" s="663"/>
      <c r="BW26" s="663"/>
      <c r="BX26" s="663"/>
      <c r="BY26" s="663"/>
      <c r="BZ26" s="663"/>
      <c r="CA26" s="663"/>
      <c r="CB26" s="667"/>
      <c r="CD26" s="656" t="s">
        <v>304</v>
      </c>
      <c r="CE26" s="657"/>
      <c r="CF26" s="657"/>
      <c r="CG26" s="657"/>
      <c r="CH26" s="657"/>
      <c r="CI26" s="657"/>
      <c r="CJ26" s="657"/>
      <c r="CK26" s="657"/>
      <c r="CL26" s="657"/>
      <c r="CM26" s="657"/>
      <c r="CN26" s="657"/>
      <c r="CO26" s="657"/>
      <c r="CP26" s="657"/>
      <c r="CQ26" s="658"/>
      <c r="CR26" s="659">
        <v>2066875</v>
      </c>
      <c r="CS26" s="660"/>
      <c r="CT26" s="660"/>
      <c r="CU26" s="660"/>
      <c r="CV26" s="660"/>
      <c r="CW26" s="660"/>
      <c r="CX26" s="660"/>
      <c r="CY26" s="661"/>
      <c r="CZ26" s="664">
        <v>9.4</v>
      </c>
      <c r="DA26" s="689"/>
      <c r="DB26" s="689"/>
      <c r="DC26" s="694"/>
      <c r="DD26" s="668">
        <v>2011669</v>
      </c>
      <c r="DE26" s="660"/>
      <c r="DF26" s="660"/>
      <c r="DG26" s="660"/>
      <c r="DH26" s="660"/>
      <c r="DI26" s="660"/>
      <c r="DJ26" s="660"/>
      <c r="DK26" s="661"/>
      <c r="DL26" s="668" t="s">
        <v>235</v>
      </c>
      <c r="DM26" s="660"/>
      <c r="DN26" s="660"/>
      <c r="DO26" s="660"/>
      <c r="DP26" s="660"/>
      <c r="DQ26" s="660"/>
      <c r="DR26" s="660"/>
      <c r="DS26" s="660"/>
      <c r="DT26" s="660"/>
      <c r="DU26" s="660"/>
      <c r="DV26" s="661"/>
      <c r="DW26" s="664" t="s">
        <v>235</v>
      </c>
      <c r="DX26" s="689"/>
      <c r="DY26" s="689"/>
      <c r="DZ26" s="689"/>
      <c r="EA26" s="689"/>
      <c r="EB26" s="689"/>
      <c r="EC26" s="690"/>
    </row>
    <row r="27" spans="2:133" ht="11.25" customHeight="1" x14ac:dyDescent="0.15">
      <c r="B27" s="656" t="s">
        <v>305</v>
      </c>
      <c r="C27" s="657"/>
      <c r="D27" s="657"/>
      <c r="E27" s="657"/>
      <c r="F27" s="657"/>
      <c r="G27" s="657"/>
      <c r="H27" s="657"/>
      <c r="I27" s="657"/>
      <c r="J27" s="657"/>
      <c r="K27" s="657"/>
      <c r="L27" s="657"/>
      <c r="M27" s="657"/>
      <c r="N27" s="657"/>
      <c r="O27" s="657"/>
      <c r="P27" s="657"/>
      <c r="Q27" s="658"/>
      <c r="R27" s="659">
        <v>63780</v>
      </c>
      <c r="S27" s="660"/>
      <c r="T27" s="660"/>
      <c r="U27" s="660"/>
      <c r="V27" s="660"/>
      <c r="W27" s="660"/>
      <c r="X27" s="660"/>
      <c r="Y27" s="661"/>
      <c r="Z27" s="662">
        <v>0.3</v>
      </c>
      <c r="AA27" s="662"/>
      <c r="AB27" s="662"/>
      <c r="AC27" s="662"/>
      <c r="AD27" s="663" t="s">
        <v>235</v>
      </c>
      <c r="AE27" s="663"/>
      <c r="AF27" s="663"/>
      <c r="AG27" s="663"/>
      <c r="AH27" s="663"/>
      <c r="AI27" s="663"/>
      <c r="AJ27" s="663"/>
      <c r="AK27" s="663"/>
      <c r="AL27" s="664" t="s">
        <v>138</v>
      </c>
      <c r="AM27" s="665"/>
      <c r="AN27" s="665"/>
      <c r="AO27" s="666"/>
      <c r="AP27" s="656" t="s">
        <v>306</v>
      </c>
      <c r="AQ27" s="657"/>
      <c r="AR27" s="657"/>
      <c r="AS27" s="657"/>
      <c r="AT27" s="657"/>
      <c r="AU27" s="657"/>
      <c r="AV27" s="657"/>
      <c r="AW27" s="657"/>
      <c r="AX27" s="657"/>
      <c r="AY27" s="657"/>
      <c r="AZ27" s="657"/>
      <c r="BA27" s="657"/>
      <c r="BB27" s="657"/>
      <c r="BC27" s="657"/>
      <c r="BD27" s="657"/>
      <c r="BE27" s="657"/>
      <c r="BF27" s="658"/>
      <c r="BG27" s="659">
        <v>6818285</v>
      </c>
      <c r="BH27" s="660"/>
      <c r="BI27" s="660"/>
      <c r="BJ27" s="660"/>
      <c r="BK27" s="660"/>
      <c r="BL27" s="660"/>
      <c r="BM27" s="660"/>
      <c r="BN27" s="661"/>
      <c r="BO27" s="662">
        <v>100</v>
      </c>
      <c r="BP27" s="662"/>
      <c r="BQ27" s="662"/>
      <c r="BR27" s="662"/>
      <c r="BS27" s="663" t="s">
        <v>235</v>
      </c>
      <c r="BT27" s="663"/>
      <c r="BU27" s="663"/>
      <c r="BV27" s="663"/>
      <c r="BW27" s="663"/>
      <c r="BX27" s="663"/>
      <c r="BY27" s="663"/>
      <c r="BZ27" s="663"/>
      <c r="CA27" s="663"/>
      <c r="CB27" s="667"/>
      <c r="CD27" s="656" t="s">
        <v>307</v>
      </c>
      <c r="CE27" s="657"/>
      <c r="CF27" s="657"/>
      <c r="CG27" s="657"/>
      <c r="CH27" s="657"/>
      <c r="CI27" s="657"/>
      <c r="CJ27" s="657"/>
      <c r="CK27" s="657"/>
      <c r="CL27" s="657"/>
      <c r="CM27" s="657"/>
      <c r="CN27" s="657"/>
      <c r="CO27" s="657"/>
      <c r="CP27" s="657"/>
      <c r="CQ27" s="658"/>
      <c r="CR27" s="659">
        <v>3671155</v>
      </c>
      <c r="CS27" s="692"/>
      <c r="CT27" s="692"/>
      <c r="CU27" s="692"/>
      <c r="CV27" s="692"/>
      <c r="CW27" s="692"/>
      <c r="CX27" s="692"/>
      <c r="CY27" s="693"/>
      <c r="CZ27" s="664">
        <v>16.600000000000001</v>
      </c>
      <c r="DA27" s="689"/>
      <c r="DB27" s="689"/>
      <c r="DC27" s="694"/>
      <c r="DD27" s="668">
        <v>1269540</v>
      </c>
      <c r="DE27" s="692"/>
      <c r="DF27" s="692"/>
      <c r="DG27" s="692"/>
      <c r="DH27" s="692"/>
      <c r="DI27" s="692"/>
      <c r="DJ27" s="692"/>
      <c r="DK27" s="693"/>
      <c r="DL27" s="668">
        <v>1064407</v>
      </c>
      <c r="DM27" s="692"/>
      <c r="DN27" s="692"/>
      <c r="DO27" s="692"/>
      <c r="DP27" s="692"/>
      <c r="DQ27" s="692"/>
      <c r="DR27" s="692"/>
      <c r="DS27" s="692"/>
      <c r="DT27" s="692"/>
      <c r="DU27" s="692"/>
      <c r="DV27" s="693"/>
      <c r="DW27" s="664">
        <v>8.4</v>
      </c>
      <c r="DX27" s="689"/>
      <c r="DY27" s="689"/>
      <c r="DZ27" s="689"/>
      <c r="EA27" s="689"/>
      <c r="EB27" s="689"/>
      <c r="EC27" s="690"/>
    </row>
    <row r="28" spans="2:133" ht="11.25" customHeight="1" x14ac:dyDescent="0.15">
      <c r="B28" s="656" t="s">
        <v>308</v>
      </c>
      <c r="C28" s="657"/>
      <c r="D28" s="657"/>
      <c r="E28" s="657"/>
      <c r="F28" s="657"/>
      <c r="G28" s="657"/>
      <c r="H28" s="657"/>
      <c r="I28" s="657"/>
      <c r="J28" s="657"/>
      <c r="K28" s="657"/>
      <c r="L28" s="657"/>
      <c r="M28" s="657"/>
      <c r="N28" s="657"/>
      <c r="O28" s="657"/>
      <c r="P28" s="657"/>
      <c r="Q28" s="658"/>
      <c r="R28" s="659">
        <v>425032</v>
      </c>
      <c r="S28" s="660"/>
      <c r="T28" s="660"/>
      <c r="U28" s="660"/>
      <c r="V28" s="660"/>
      <c r="W28" s="660"/>
      <c r="X28" s="660"/>
      <c r="Y28" s="661"/>
      <c r="Z28" s="662">
        <v>1.8</v>
      </c>
      <c r="AA28" s="662"/>
      <c r="AB28" s="662"/>
      <c r="AC28" s="662"/>
      <c r="AD28" s="663">
        <v>56636</v>
      </c>
      <c r="AE28" s="663"/>
      <c r="AF28" s="663"/>
      <c r="AG28" s="663"/>
      <c r="AH28" s="663"/>
      <c r="AI28" s="663"/>
      <c r="AJ28" s="663"/>
      <c r="AK28" s="663"/>
      <c r="AL28" s="664">
        <v>0.5</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309</v>
      </c>
      <c r="CE28" s="657"/>
      <c r="CF28" s="657"/>
      <c r="CG28" s="657"/>
      <c r="CH28" s="657"/>
      <c r="CI28" s="657"/>
      <c r="CJ28" s="657"/>
      <c r="CK28" s="657"/>
      <c r="CL28" s="657"/>
      <c r="CM28" s="657"/>
      <c r="CN28" s="657"/>
      <c r="CO28" s="657"/>
      <c r="CP28" s="657"/>
      <c r="CQ28" s="658"/>
      <c r="CR28" s="659">
        <v>1864161</v>
      </c>
      <c r="CS28" s="660"/>
      <c r="CT28" s="660"/>
      <c r="CU28" s="660"/>
      <c r="CV28" s="660"/>
      <c r="CW28" s="660"/>
      <c r="CX28" s="660"/>
      <c r="CY28" s="661"/>
      <c r="CZ28" s="664">
        <v>8.4</v>
      </c>
      <c r="DA28" s="689"/>
      <c r="DB28" s="689"/>
      <c r="DC28" s="694"/>
      <c r="DD28" s="668">
        <v>1841823</v>
      </c>
      <c r="DE28" s="660"/>
      <c r="DF28" s="660"/>
      <c r="DG28" s="660"/>
      <c r="DH28" s="660"/>
      <c r="DI28" s="660"/>
      <c r="DJ28" s="660"/>
      <c r="DK28" s="661"/>
      <c r="DL28" s="668">
        <v>1841823</v>
      </c>
      <c r="DM28" s="660"/>
      <c r="DN28" s="660"/>
      <c r="DO28" s="660"/>
      <c r="DP28" s="660"/>
      <c r="DQ28" s="660"/>
      <c r="DR28" s="660"/>
      <c r="DS28" s="660"/>
      <c r="DT28" s="660"/>
      <c r="DU28" s="660"/>
      <c r="DV28" s="661"/>
      <c r="DW28" s="664">
        <v>14.5</v>
      </c>
      <c r="DX28" s="689"/>
      <c r="DY28" s="689"/>
      <c r="DZ28" s="689"/>
      <c r="EA28" s="689"/>
      <c r="EB28" s="689"/>
      <c r="EC28" s="690"/>
    </row>
    <row r="29" spans="2:133" ht="11.25" customHeight="1" x14ac:dyDescent="0.15">
      <c r="B29" s="656" t="s">
        <v>310</v>
      </c>
      <c r="C29" s="657"/>
      <c r="D29" s="657"/>
      <c r="E29" s="657"/>
      <c r="F29" s="657"/>
      <c r="G29" s="657"/>
      <c r="H29" s="657"/>
      <c r="I29" s="657"/>
      <c r="J29" s="657"/>
      <c r="K29" s="657"/>
      <c r="L29" s="657"/>
      <c r="M29" s="657"/>
      <c r="N29" s="657"/>
      <c r="O29" s="657"/>
      <c r="P29" s="657"/>
      <c r="Q29" s="658"/>
      <c r="R29" s="659">
        <v>106080</v>
      </c>
      <c r="S29" s="660"/>
      <c r="T29" s="660"/>
      <c r="U29" s="660"/>
      <c r="V29" s="660"/>
      <c r="W29" s="660"/>
      <c r="X29" s="660"/>
      <c r="Y29" s="661"/>
      <c r="Z29" s="662">
        <v>0.5</v>
      </c>
      <c r="AA29" s="662"/>
      <c r="AB29" s="662"/>
      <c r="AC29" s="662"/>
      <c r="AD29" s="663" t="s">
        <v>235</v>
      </c>
      <c r="AE29" s="663"/>
      <c r="AF29" s="663"/>
      <c r="AG29" s="663"/>
      <c r="AH29" s="663"/>
      <c r="AI29" s="663"/>
      <c r="AJ29" s="663"/>
      <c r="AK29" s="663"/>
      <c r="AL29" s="664" t="s">
        <v>138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311</v>
      </c>
      <c r="CE29" s="698"/>
      <c r="CF29" s="656" t="s">
        <v>312</v>
      </c>
      <c r="CG29" s="657"/>
      <c r="CH29" s="657"/>
      <c r="CI29" s="657"/>
      <c r="CJ29" s="657"/>
      <c r="CK29" s="657"/>
      <c r="CL29" s="657"/>
      <c r="CM29" s="657"/>
      <c r="CN29" s="657"/>
      <c r="CO29" s="657"/>
      <c r="CP29" s="657"/>
      <c r="CQ29" s="658"/>
      <c r="CR29" s="659">
        <v>1862518</v>
      </c>
      <c r="CS29" s="692"/>
      <c r="CT29" s="692"/>
      <c r="CU29" s="692"/>
      <c r="CV29" s="692"/>
      <c r="CW29" s="692"/>
      <c r="CX29" s="692"/>
      <c r="CY29" s="693"/>
      <c r="CZ29" s="664">
        <v>8.4</v>
      </c>
      <c r="DA29" s="689"/>
      <c r="DB29" s="689"/>
      <c r="DC29" s="694"/>
      <c r="DD29" s="668">
        <v>1840180</v>
      </c>
      <c r="DE29" s="692"/>
      <c r="DF29" s="692"/>
      <c r="DG29" s="692"/>
      <c r="DH29" s="692"/>
      <c r="DI29" s="692"/>
      <c r="DJ29" s="692"/>
      <c r="DK29" s="693"/>
      <c r="DL29" s="668">
        <v>1840180</v>
      </c>
      <c r="DM29" s="692"/>
      <c r="DN29" s="692"/>
      <c r="DO29" s="692"/>
      <c r="DP29" s="692"/>
      <c r="DQ29" s="692"/>
      <c r="DR29" s="692"/>
      <c r="DS29" s="692"/>
      <c r="DT29" s="692"/>
      <c r="DU29" s="692"/>
      <c r="DV29" s="693"/>
      <c r="DW29" s="664">
        <v>14.5</v>
      </c>
      <c r="DX29" s="689"/>
      <c r="DY29" s="689"/>
      <c r="DZ29" s="689"/>
      <c r="EA29" s="689"/>
      <c r="EB29" s="689"/>
      <c r="EC29" s="690"/>
    </row>
    <row r="30" spans="2:133" ht="11.25" customHeight="1" x14ac:dyDescent="0.15">
      <c r="B30" s="656" t="s">
        <v>313</v>
      </c>
      <c r="C30" s="657"/>
      <c r="D30" s="657"/>
      <c r="E30" s="657"/>
      <c r="F30" s="657"/>
      <c r="G30" s="657"/>
      <c r="H30" s="657"/>
      <c r="I30" s="657"/>
      <c r="J30" s="657"/>
      <c r="K30" s="657"/>
      <c r="L30" s="657"/>
      <c r="M30" s="657"/>
      <c r="N30" s="657"/>
      <c r="O30" s="657"/>
      <c r="P30" s="657"/>
      <c r="Q30" s="658"/>
      <c r="R30" s="659">
        <v>3802203</v>
      </c>
      <c r="S30" s="660"/>
      <c r="T30" s="660"/>
      <c r="U30" s="660"/>
      <c r="V30" s="660"/>
      <c r="W30" s="660"/>
      <c r="X30" s="660"/>
      <c r="Y30" s="661"/>
      <c r="Z30" s="662">
        <v>16.5</v>
      </c>
      <c r="AA30" s="662"/>
      <c r="AB30" s="662"/>
      <c r="AC30" s="662"/>
      <c r="AD30" s="663" t="s">
        <v>138</v>
      </c>
      <c r="AE30" s="663"/>
      <c r="AF30" s="663"/>
      <c r="AG30" s="663"/>
      <c r="AH30" s="663"/>
      <c r="AI30" s="663"/>
      <c r="AJ30" s="663"/>
      <c r="AK30" s="663"/>
      <c r="AL30" s="664" t="s">
        <v>138</v>
      </c>
      <c r="AM30" s="665"/>
      <c r="AN30" s="665"/>
      <c r="AO30" s="666"/>
      <c r="AP30" s="641" t="s">
        <v>229</v>
      </c>
      <c r="AQ30" s="642"/>
      <c r="AR30" s="642"/>
      <c r="AS30" s="642"/>
      <c r="AT30" s="642"/>
      <c r="AU30" s="642"/>
      <c r="AV30" s="642"/>
      <c r="AW30" s="642"/>
      <c r="AX30" s="642"/>
      <c r="AY30" s="642"/>
      <c r="AZ30" s="642"/>
      <c r="BA30" s="642"/>
      <c r="BB30" s="642"/>
      <c r="BC30" s="642"/>
      <c r="BD30" s="642"/>
      <c r="BE30" s="642"/>
      <c r="BF30" s="643"/>
      <c r="BG30" s="641" t="s">
        <v>314</v>
      </c>
      <c r="BH30" s="695"/>
      <c r="BI30" s="695"/>
      <c r="BJ30" s="695"/>
      <c r="BK30" s="695"/>
      <c r="BL30" s="695"/>
      <c r="BM30" s="695"/>
      <c r="BN30" s="695"/>
      <c r="BO30" s="695"/>
      <c r="BP30" s="695"/>
      <c r="BQ30" s="696"/>
      <c r="BR30" s="641" t="s">
        <v>315</v>
      </c>
      <c r="BS30" s="695"/>
      <c r="BT30" s="695"/>
      <c r="BU30" s="695"/>
      <c r="BV30" s="695"/>
      <c r="BW30" s="695"/>
      <c r="BX30" s="695"/>
      <c r="BY30" s="695"/>
      <c r="BZ30" s="695"/>
      <c r="CA30" s="695"/>
      <c r="CB30" s="696"/>
      <c r="CD30" s="699"/>
      <c r="CE30" s="700"/>
      <c r="CF30" s="656" t="s">
        <v>316</v>
      </c>
      <c r="CG30" s="657"/>
      <c r="CH30" s="657"/>
      <c r="CI30" s="657"/>
      <c r="CJ30" s="657"/>
      <c r="CK30" s="657"/>
      <c r="CL30" s="657"/>
      <c r="CM30" s="657"/>
      <c r="CN30" s="657"/>
      <c r="CO30" s="657"/>
      <c r="CP30" s="657"/>
      <c r="CQ30" s="658"/>
      <c r="CR30" s="659">
        <v>1790802</v>
      </c>
      <c r="CS30" s="660"/>
      <c r="CT30" s="660"/>
      <c r="CU30" s="660"/>
      <c r="CV30" s="660"/>
      <c r="CW30" s="660"/>
      <c r="CX30" s="660"/>
      <c r="CY30" s="661"/>
      <c r="CZ30" s="664">
        <v>8.1</v>
      </c>
      <c r="DA30" s="689"/>
      <c r="DB30" s="689"/>
      <c r="DC30" s="694"/>
      <c r="DD30" s="668">
        <v>1770047</v>
      </c>
      <c r="DE30" s="660"/>
      <c r="DF30" s="660"/>
      <c r="DG30" s="660"/>
      <c r="DH30" s="660"/>
      <c r="DI30" s="660"/>
      <c r="DJ30" s="660"/>
      <c r="DK30" s="661"/>
      <c r="DL30" s="668">
        <v>1770047</v>
      </c>
      <c r="DM30" s="660"/>
      <c r="DN30" s="660"/>
      <c r="DO30" s="660"/>
      <c r="DP30" s="660"/>
      <c r="DQ30" s="660"/>
      <c r="DR30" s="660"/>
      <c r="DS30" s="660"/>
      <c r="DT30" s="660"/>
      <c r="DU30" s="660"/>
      <c r="DV30" s="661"/>
      <c r="DW30" s="664">
        <v>14</v>
      </c>
      <c r="DX30" s="689"/>
      <c r="DY30" s="689"/>
      <c r="DZ30" s="689"/>
      <c r="EA30" s="689"/>
      <c r="EB30" s="689"/>
      <c r="EC30" s="690"/>
    </row>
    <row r="31" spans="2:133" ht="11.25" customHeight="1" x14ac:dyDescent="0.15">
      <c r="B31" s="672" t="s">
        <v>317</v>
      </c>
      <c r="C31" s="673"/>
      <c r="D31" s="673"/>
      <c r="E31" s="673"/>
      <c r="F31" s="673"/>
      <c r="G31" s="673"/>
      <c r="H31" s="673"/>
      <c r="I31" s="673"/>
      <c r="J31" s="673"/>
      <c r="K31" s="673"/>
      <c r="L31" s="673"/>
      <c r="M31" s="673"/>
      <c r="N31" s="673"/>
      <c r="O31" s="673"/>
      <c r="P31" s="673"/>
      <c r="Q31" s="674"/>
      <c r="R31" s="659" t="s">
        <v>138</v>
      </c>
      <c r="S31" s="660"/>
      <c r="T31" s="660"/>
      <c r="U31" s="660"/>
      <c r="V31" s="660"/>
      <c r="W31" s="660"/>
      <c r="X31" s="660"/>
      <c r="Y31" s="661"/>
      <c r="Z31" s="662" t="s">
        <v>235</v>
      </c>
      <c r="AA31" s="662"/>
      <c r="AB31" s="662"/>
      <c r="AC31" s="662"/>
      <c r="AD31" s="663" t="s">
        <v>138</v>
      </c>
      <c r="AE31" s="663"/>
      <c r="AF31" s="663"/>
      <c r="AG31" s="663"/>
      <c r="AH31" s="663"/>
      <c r="AI31" s="663"/>
      <c r="AJ31" s="663"/>
      <c r="AK31" s="663"/>
      <c r="AL31" s="664" t="s">
        <v>138</v>
      </c>
      <c r="AM31" s="665"/>
      <c r="AN31" s="665"/>
      <c r="AO31" s="666"/>
      <c r="AP31" s="707" t="s">
        <v>318</v>
      </c>
      <c r="AQ31" s="708"/>
      <c r="AR31" s="708"/>
      <c r="AS31" s="708"/>
      <c r="AT31" s="713" t="s">
        <v>319</v>
      </c>
      <c r="AU31" s="218"/>
      <c r="AV31" s="218"/>
      <c r="AW31" s="218"/>
      <c r="AX31" s="645" t="s">
        <v>192</v>
      </c>
      <c r="AY31" s="646"/>
      <c r="AZ31" s="646"/>
      <c r="BA31" s="646"/>
      <c r="BB31" s="646"/>
      <c r="BC31" s="646"/>
      <c r="BD31" s="646"/>
      <c r="BE31" s="646"/>
      <c r="BF31" s="647"/>
      <c r="BG31" s="706">
        <v>99.3</v>
      </c>
      <c r="BH31" s="703"/>
      <c r="BI31" s="703"/>
      <c r="BJ31" s="703"/>
      <c r="BK31" s="703"/>
      <c r="BL31" s="703"/>
      <c r="BM31" s="654">
        <v>98.4</v>
      </c>
      <c r="BN31" s="703"/>
      <c r="BO31" s="703"/>
      <c r="BP31" s="703"/>
      <c r="BQ31" s="704"/>
      <c r="BR31" s="706">
        <v>99.2</v>
      </c>
      <c r="BS31" s="703"/>
      <c r="BT31" s="703"/>
      <c r="BU31" s="703"/>
      <c r="BV31" s="703"/>
      <c r="BW31" s="703"/>
      <c r="BX31" s="654">
        <v>98.3</v>
      </c>
      <c r="BY31" s="703"/>
      <c r="BZ31" s="703"/>
      <c r="CA31" s="703"/>
      <c r="CB31" s="704"/>
      <c r="CD31" s="699"/>
      <c r="CE31" s="700"/>
      <c r="CF31" s="656" t="s">
        <v>320</v>
      </c>
      <c r="CG31" s="657"/>
      <c r="CH31" s="657"/>
      <c r="CI31" s="657"/>
      <c r="CJ31" s="657"/>
      <c r="CK31" s="657"/>
      <c r="CL31" s="657"/>
      <c r="CM31" s="657"/>
      <c r="CN31" s="657"/>
      <c r="CO31" s="657"/>
      <c r="CP31" s="657"/>
      <c r="CQ31" s="658"/>
      <c r="CR31" s="659">
        <v>71716</v>
      </c>
      <c r="CS31" s="692"/>
      <c r="CT31" s="692"/>
      <c r="CU31" s="692"/>
      <c r="CV31" s="692"/>
      <c r="CW31" s="692"/>
      <c r="CX31" s="692"/>
      <c r="CY31" s="693"/>
      <c r="CZ31" s="664">
        <v>0.3</v>
      </c>
      <c r="DA31" s="689"/>
      <c r="DB31" s="689"/>
      <c r="DC31" s="694"/>
      <c r="DD31" s="668">
        <v>70133</v>
      </c>
      <c r="DE31" s="692"/>
      <c r="DF31" s="692"/>
      <c r="DG31" s="692"/>
      <c r="DH31" s="692"/>
      <c r="DI31" s="692"/>
      <c r="DJ31" s="692"/>
      <c r="DK31" s="693"/>
      <c r="DL31" s="668">
        <v>70133</v>
      </c>
      <c r="DM31" s="692"/>
      <c r="DN31" s="692"/>
      <c r="DO31" s="692"/>
      <c r="DP31" s="692"/>
      <c r="DQ31" s="692"/>
      <c r="DR31" s="692"/>
      <c r="DS31" s="692"/>
      <c r="DT31" s="692"/>
      <c r="DU31" s="692"/>
      <c r="DV31" s="693"/>
      <c r="DW31" s="664">
        <v>0.6</v>
      </c>
      <c r="DX31" s="689"/>
      <c r="DY31" s="689"/>
      <c r="DZ31" s="689"/>
      <c r="EA31" s="689"/>
      <c r="EB31" s="689"/>
      <c r="EC31" s="690"/>
    </row>
    <row r="32" spans="2:133" ht="11.25" customHeight="1" x14ac:dyDescent="0.15">
      <c r="B32" s="656" t="s">
        <v>321</v>
      </c>
      <c r="C32" s="657"/>
      <c r="D32" s="657"/>
      <c r="E32" s="657"/>
      <c r="F32" s="657"/>
      <c r="G32" s="657"/>
      <c r="H32" s="657"/>
      <c r="I32" s="657"/>
      <c r="J32" s="657"/>
      <c r="K32" s="657"/>
      <c r="L32" s="657"/>
      <c r="M32" s="657"/>
      <c r="N32" s="657"/>
      <c r="O32" s="657"/>
      <c r="P32" s="657"/>
      <c r="Q32" s="658"/>
      <c r="R32" s="659">
        <v>1162245</v>
      </c>
      <c r="S32" s="660"/>
      <c r="T32" s="660"/>
      <c r="U32" s="660"/>
      <c r="V32" s="660"/>
      <c r="W32" s="660"/>
      <c r="X32" s="660"/>
      <c r="Y32" s="661"/>
      <c r="Z32" s="662">
        <v>5.0999999999999996</v>
      </c>
      <c r="AA32" s="662"/>
      <c r="AB32" s="662"/>
      <c r="AC32" s="662"/>
      <c r="AD32" s="663" t="s">
        <v>235</v>
      </c>
      <c r="AE32" s="663"/>
      <c r="AF32" s="663"/>
      <c r="AG32" s="663"/>
      <c r="AH32" s="663"/>
      <c r="AI32" s="663"/>
      <c r="AJ32" s="663"/>
      <c r="AK32" s="663"/>
      <c r="AL32" s="664" t="s">
        <v>138</v>
      </c>
      <c r="AM32" s="665"/>
      <c r="AN32" s="665"/>
      <c r="AO32" s="666"/>
      <c r="AP32" s="709"/>
      <c r="AQ32" s="710"/>
      <c r="AR32" s="710"/>
      <c r="AS32" s="710"/>
      <c r="AT32" s="714"/>
      <c r="AU32" s="214" t="s">
        <v>322</v>
      </c>
      <c r="AX32" s="656" t="s">
        <v>323</v>
      </c>
      <c r="AY32" s="657"/>
      <c r="AZ32" s="657"/>
      <c r="BA32" s="657"/>
      <c r="BB32" s="657"/>
      <c r="BC32" s="657"/>
      <c r="BD32" s="657"/>
      <c r="BE32" s="657"/>
      <c r="BF32" s="658"/>
      <c r="BG32" s="716">
        <v>99.3</v>
      </c>
      <c r="BH32" s="692"/>
      <c r="BI32" s="692"/>
      <c r="BJ32" s="692"/>
      <c r="BK32" s="692"/>
      <c r="BL32" s="692"/>
      <c r="BM32" s="665">
        <v>98.2</v>
      </c>
      <c r="BN32" s="692"/>
      <c r="BO32" s="692"/>
      <c r="BP32" s="692"/>
      <c r="BQ32" s="705"/>
      <c r="BR32" s="716">
        <v>99.2</v>
      </c>
      <c r="BS32" s="692"/>
      <c r="BT32" s="692"/>
      <c r="BU32" s="692"/>
      <c r="BV32" s="692"/>
      <c r="BW32" s="692"/>
      <c r="BX32" s="665">
        <v>98.2</v>
      </c>
      <c r="BY32" s="692"/>
      <c r="BZ32" s="692"/>
      <c r="CA32" s="692"/>
      <c r="CB32" s="705"/>
      <c r="CD32" s="701"/>
      <c r="CE32" s="702"/>
      <c r="CF32" s="656" t="s">
        <v>324</v>
      </c>
      <c r="CG32" s="657"/>
      <c r="CH32" s="657"/>
      <c r="CI32" s="657"/>
      <c r="CJ32" s="657"/>
      <c r="CK32" s="657"/>
      <c r="CL32" s="657"/>
      <c r="CM32" s="657"/>
      <c r="CN32" s="657"/>
      <c r="CO32" s="657"/>
      <c r="CP32" s="657"/>
      <c r="CQ32" s="658"/>
      <c r="CR32" s="659">
        <v>1643</v>
      </c>
      <c r="CS32" s="660"/>
      <c r="CT32" s="660"/>
      <c r="CU32" s="660"/>
      <c r="CV32" s="660"/>
      <c r="CW32" s="660"/>
      <c r="CX32" s="660"/>
      <c r="CY32" s="661"/>
      <c r="CZ32" s="664">
        <v>0</v>
      </c>
      <c r="DA32" s="689"/>
      <c r="DB32" s="689"/>
      <c r="DC32" s="694"/>
      <c r="DD32" s="668">
        <v>1643</v>
      </c>
      <c r="DE32" s="660"/>
      <c r="DF32" s="660"/>
      <c r="DG32" s="660"/>
      <c r="DH32" s="660"/>
      <c r="DI32" s="660"/>
      <c r="DJ32" s="660"/>
      <c r="DK32" s="661"/>
      <c r="DL32" s="668">
        <v>1643</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325</v>
      </c>
      <c r="C33" s="657"/>
      <c r="D33" s="657"/>
      <c r="E33" s="657"/>
      <c r="F33" s="657"/>
      <c r="G33" s="657"/>
      <c r="H33" s="657"/>
      <c r="I33" s="657"/>
      <c r="J33" s="657"/>
      <c r="K33" s="657"/>
      <c r="L33" s="657"/>
      <c r="M33" s="657"/>
      <c r="N33" s="657"/>
      <c r="O33" s="657"/>
      <c r="P33" s="657"/>
      <c r="Q33" s="658"/>
      <c r="R33" s="659">
        <v>138680</v>
      </c>
      <c r="S33" s="660"/>
      <c r="T33" s="660"/>
      <c r="U33" s="660"/>
      <c r="V33" s="660"/>
      <c r="W33" s="660"/>
      <c r="X33" s="660"/>
      <c r="Y33" s="661"/>
      <c r="Z33" s="662">
        <v>0.6</v>
      </c>
      <c r="AA33" s="662"/>
      <c r="AB33" s="662"/>
      <c r="AC33" s="662"/>
      <c r="AD33" s="663">
        <v>20684</v>
      </c>
      <c r="AE33" s="663"/>
      <c r="AF33" s="663"/>
      <c r="AG33" s="663"/>
      <c r="AH33" s="663"/>
      <c r="AI33" s="663"/>
      <c r="AJ33" s="663"/>
      <c r="AK33" s="663"/>
      <c r="AL33" s="664">
        <v>0.2</v>
      </c>
      <c r="AM33" s="665"/>
      <c r="AN33" s="665"/>
      <c r="AO33" s="666"/>
      <c r="AP33" s="711"/>
      <c r="AQ33" s="712"/>
      <c r="AR33" s="712"/>
      <c r="AS33" s="712"/>
      <c r="AT33" s="715"/>
      <c r="AU33" s="219"/>
      <c r="AV33" s="219"/>
      <c r="AW33" s="219"/>
      <c r="AX33" s="680" t="s">
        <v>326</v>
      </c>
      <c r="AY33" s="681"/>
      <c r="AZ33" s="681"/>
      <c r="BA33" s="681"/>
      <c r="BB33" s="681"/>
      <c r="BC33" s="681"/>
      <c r="BD33" s="681"/>
      <c r="BE33" s="681"/>
      <c r="BF33" s="682"/>
      <c r="BG33" s="717">
        <v>99.2</v>
      </c>
      <c r="BH33" s="718"/>
      <c r="BI33" s="718"/>
      <c r="BJ33" s="718"/>
      <c r="BK33" s="718"/>
      <c r="BL33" s="718"/>
      <c r="BM33" s="719">
        <v>98.5</v>
      </c>
      <c r="BN33" s="718"/>
      <c r="BO33" s="718"/>
      <c r="BP33" s="718"/>
      <c r="BQ33" s="720"/>
      <c r="BR33" s="717">
        <v>99.2</v>
      </c>
      <c r="BS33" s="718"/>
      <c r="BT33" s="718"/>
      <c r="BU33" s="718"/>
      <c r="BV33" s="718"/>
      <c r="BW33" s="718"/>
      <c r="BX33" s="719">
        <v>98.4</v>
      </c>
      <c r="BY33" s="718"/>
      <c r="BZ33" s="718"/>
      <c r="CA33" s="718"/>
      <c r="CB33" s="720"/>
      <c r="CD33" s="656" t="s">
        <v>327</v>
      </c>
      <c r="CE33" s="657"/>
      <c r="CF33" s="657"/>
      <c r="CG33" s="657"/>
      <c r="CH33" s="657"/>
      <c r="CI33" s="657"/>
      <c r="CJ33" s="657"/>
      <c r="CK33" s="657"/>
      <c r="CL33" s="657"/>
      <c r="CM33" s="657"/>
      <c r="CN33" s="657"/>
      <c r="CO33" s="657"/>
      <c r="CP33" s="657"/>
      <c r="CQ33" s="658"/>
      <c r="CR33" s="659">
        <v>10104541</v>
      </c>
      <c r="CS33" s="692"/>
      <c r="CT33" s="692"/>
      <c r="CU33" s="692"/>
      <c r="CV33" s="692"/>
      <c r="CW33" s="692"/>
      <c r="CX33" s="692"/>
      <c r="CY33" s="693"/>
      <c r="CZ33" s="664">
        <v>45.8</v>
      </c>
      <c r="DA33" s="689"/>
      <c r="DB33" s="689"/>
      <c r="DC33" s="694"/>
      <c r="DD33" s="668">
        <v>7791645</v>
      </c>
      <c r="DE33" s="692"/>
      <c r="DF33" s="692"/>
      <c r="DG33" s="692"/>
      <c r="DH33" s="692"/>
      <c r="DI33" s="692"/>
      <c r="DJ33" s="692"/>
      <c r="DK33" s="693"/>
      <c r="DL33" s="668">
        <v>5218968</v>
      </c>
      <c r="DM33" s="692"/>
      <c r="DN33" s="692"/>
      <c r="DO33" s="692"/>
      <c r="DP33" s="692"/>
      <c r="DQ33" s="692"/>
      <c r="DR33" s="692"/>
      <c r="DS33" s="692"/>
      <c r="DT33" s="692"/>
      <c r="DU33" s="692"/>
      <c r="DV33" s="693"/>
      <c r="DW33" s="664">
        <v>41.2</v>
      </c>
      <c r="DX33" s="689"/>
      <c r="DY33" s="689"/>
      <c r="DZ33" s="689"/>
      <c r="EA33" s="689"/>
      <c r="EB33" s="689"/>
      <c r="EC33" s="690"/>
    </row>
    <row r="34" spans="2:133" ht="11.25" customHeight="1" x14ac:dyDescent="0.15">
      <c r="B34" s="656" t="s">
        <v>328</v>
      </c>
      <c r="C34" s="657"/>
      <c r="D34" s="657"/>
      <c r="E34" s="657"/>
      <c r="F34" s="657"/>
      <c r="G34" s="657"/>
      <c r="H34" s="657"/>
      <c r="I34" s="657"/>
      <c r="J34" s="657"/>
      <c r="K34" s="657"/>
      <c r="L34" s="657"/>
      <c r="M34" s="657"/>
      <c r="N34" s="657"/>
      <c r="O34" s="657"/>
      <c r="P34" s="657"/>
      <c r="Q34" s="658"/>
      <c r="R34" s="659">
        <v>143278</v>
      </c>
      <c r="S34" s="660"/>
      <c r="T34" s="660"/>
      <c r="U34" s="660"/>
      <c r="V34" s="660"/>
      <c r="W34" s="660"/>
      <c r="X34" s="660"/>
      <c r="Y34" s="661"/>
      <c r="Z34" s="662">
        <v>0.6</v>
      </c>
      <c r="AA34" s="662"/>
      <c r="AB34" s="662"/>
      <c r="AC34" s="662"/>
      <c r="AD34" s="663" t="s">
        <v>235</v>
      </c>
      <c r="AE34" s="663"/>
      <c r="AF34" s="663"/>
      <c r="AG34" s="663"/>
      <c r="AH34" s="663"/>
      <c r="AI34" s="663"/>
      <c r="AJ34" s="663"/>
      <c r="AK34" s="663"/>
      <c r="AL34" s="664" t="s">
        <v>138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329</v>
      </c>
      <c r="CE34" s="657"/>
      <c r="CF34" s="657"/>
      <c r="CG34" s="657"/>
      <c r="CH34" s="657"/>
      <c r="CI34" s="657"/>
      <c r="CJ34" s="657"/>
      <c r="CK34" s="657"/>
      <c r="CL34" s="657"/>
      <c r="CM34" s="657"/>
      <c r="CN34" s="657"/>
      <c r="CO34" s="657"/>
      <c r="CP34" s="657"/>
      <c r="CQ34" s="658"/>
      <c r="CR34" s="659">
        <v>2881223</v>
      </c>
      <c r="CS34" s="660"/>
      <c r="CT34" s="660"/>
      <c r="CU34" s="660"/>
      <c r="CV34" s="660"/>
      <c r="CW34" s="660"/>
      <c r="CX34" s="660"/>
      <c r="CY34" s="661"/>
      <c r="CZ34" s="664">
        <v>13.1</v>
      </c>
      <c r="DA34" s="689"/>
      <c r="DB34" s="689"/>
      <c r="DC34" s="694"/>
      <c r="DD34" s="668">
        <v>1978941</v>
      </c>
      <c r="DE34" s="660"/>
      <c r="DF34" s="660"/>
      <c r="DG34" s="660"/>
      <c r="DH34" s="660"/>
      <c r="DI34" s="660"/>
      <c r="DJ34" s="660"/>
      <c r="DK34" s="661"/>
      <c r="DL34" s="668">
        <v>1737826</v>
      </c>
      <c r="DM34" s="660"/>
      <c r="DN34" s="660"/>
      <c r="DO34" s="660"/>
      <c r="DP34" s="660"/>
      <c r="DQ34" s="660"/>
      <c r="DR34" s="660"/>
      <c r="DS34" s="660"/>
      <c r="DT34" s="660"/>
      <c r="DU34" s="660"/>
      <c r="DV34" s="661"/>
      <c r="DW34" s="664">
        <v>13.7</v>
      </c>
      <c r="DX34" s="689"/>
      <c r="DY34" s="689"/>
      <c r="DZ34" s="689"/>
      <c r="EA34" s="689"/>
      <c r="EB34" s="689"/>
      <c r="EC34" s="690"/>
    </row>
    <row r="35" spans="2:133" ht="11.25" customHeight="1" x14ac:dyDescent="0.15">
      <c r="B35" s="656" t="s">
        <v>330</v>
      </c>
      <c r="C35" s="657"/>
      <c r="D35" s="657"/>
      <c r="E35" s="657"/>
      <c r="F35" s="657"/>
      <c r="G35" s="657"/>
      <c r="H35" s="657"/>
      <c r="I35" s="657"/>
      <c r="J35" s="657"/>
      <c r="K35" s="657"/>
      <c r="L35" s="657"/>
      <c r="M35" s="657"/>
      <c r="N35" s="657"/>
      <c r="O35" s="657"/>
      <c r="P35" s="657"/>
      <c r="Q35" s="658"/>
      <c r="R35" s="659">
        <v>90336</v>
      </c>
      <c r="S35" s="660"/>
      <c r="T35" s="660"/>
      <c r="U35" s="660"/>
      <c r="V35" s="660"/>
      <c r="W35" s="660"/>
      <c r="X35" s="660"/>
      <c r="Y35" s="661"/>
      <c r="Z35" s="662">
        <v>0.4</v>
      </c>
      <c r="AA35" s="662"/>
      <c r="AB35" s="662"/>
      <c r="AC35" s="662"/>
      <c r="AD35" s="663" t="s">
        <v>235</v>
      </c>
      <c r="AE35" s="663"/>
      <c r="AF35" s="663"/>
      <c r="AG35" s="663"/>
      <c r="AH35" s="663"/>
      <c r="AI35" s="663"/>
      <c r="AJ35" s="663"/>
      <c r="AK35" s="663"/>
      <c r="AL35" s="664" t="s">
        <v>138</v>
      </c>
      <c r="AM35" s="665"/>
      <c r="AN35" s="665"/>
      <c r="AO35" s="666"/>
      <c r="AP35" s="222"/>
      <c r="AQ35" s="641" t="s">
        <v>331</v>
      </c>
      <c r="AR35" s="642"/>
      <c r="AS35" s="642"/>
      <c r="AT35" s="642"/>
      <c r="AU35" s="642"/>
      <c r="AV35" s="642"/>
      <c r="AW35" s="642"/>
      <c r="AX35" s="642"/>
      <c r="AY35" s="642"/>
      <c r="AZ35" s="642"/>
      <c r="BA35" s="642"/>
      <c r="BB35" s="642"/>
      <c r="BC35" s="642"/>
      <c r="BD35" s="642"/>
      <c r="BE35" s="642"/>
      <c r="BF35" s="643"/>
      <c r="BG35" s="641" t="s">
        <v>332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333</v>
      </c>
      <c r="CE35" s="657"/>
      <c r="CF35" s="657"/>
      <c r="CG35" s="657"/>
      <c r="CH35" s="657"/>
      <c r="CI35" s="657"/>
      <c r="CJ35" s="657"/>
      <c r="CK35" s="657"/>
      <c r="CL35" s="657"/>
      <c r="CM35" s="657"/>
      <c r="CN35" s="657"/>
      <c r="CO35" s="657"/>
      <c r="CP35" s="657"/>
      <c r="CQ35" s="658"/>
      <c r="CR35" s="659">
        <v>194057</v>
      </c>
      <c r="CS35" s="692"/>
      <c r="CT35" s="692"/>
      <c r="CU35" s="692"/>
      <c r="CV35" s="692"/>
      <c r="CW35" s="692"/>
      <c r="CX35" s="692"/>
      <c r="CY35" s="693"/>
      <c r="CZ35" s="664">
        <v>0.9</v>
      </c>
      <c r="DA35" s="689"/>
      <c r="DB35" s="689"/>
      <c r="DC35" s="694"/>
      <c r="DD35" s="668">
        <v>172928</v>
      </c>
      <c r="DE35" s="692"/>
      <c r="DF35" s="692"/>
      <c r="DG35" s="692"/>
      <c r="DH35" s="692"/>
      <c r="DI35" s="692"/>
      <c r="DJ35" s="692"/>
      <c r="DK35" s="693"/>
      <c r="DL35" s="668">
        <v>107322</v>
      </c>
      <c r="DM35" s="692"/>
      <c r="DN35" s="692"/>
      <c r="DO35" s="692"/>
      <c r="DP35" s="692"/>
      <c r="DQ35" s="692"/>
      <c r="DR35" s="692"/>
      <c r="DS35" s="692"/>
      <c r="DT35" s="692"/>
      <c r="DU35" s="692"/>
      <c r="DV35" s="693"/>
      <c r="DW35" s="664">
        <v>0.8</v>
      </c>
      <c r="DX35" s="689"/>
      <c r="DY35" s="689"/>
      <c r="DZ35" s="689"/>
      <c r="EA35" s="689"/>
      <c r="EB35" s="689"/>
      <c r="EC35" s="690"/>
    </row>
    <row r="36" spans="2:133" ht="11.25" customHeight="1" x14ac:dyDescent="0.15">
      <c r="B36" s="656" t="s">
        <v>334</v>
      </c>
      <c r="C36" s="657"/>
      <c r="D36" s="657"/>
      <c r="E36" s="657"/>
      <c r="F36" s="657"/>
      <c r="G36" s="657"/>
      <c r="H36" s="657"/>
      <c r="I36" s="657"/>
      <c r="J36" s="657"/>
      <c r="K36" s="657"/>
      <c r="L36" s="657"/>
      <c r="M36" s="657"/>
      <c r="N36" s="657"/>
      <c r="O36" s="657"/>
      <c r="P36" s="657"/>
      <c r="Q36" s="658"/>
      <c r="R36" s="659">
        <v>1023662</v>
      </c>
      <c r="S36" s="660"/>
      <c r="T36" s="660"/>
      <c r="U36" s="660"/>
      <c r="V36" s="660"/>
      <c r="W36" s="660"/>
      <c r="X36" s="660"/>
      <c r="Y36" s="661"/>
      <c r="Z36" s="662">
        <v>4.5</v>
      </c>
      <c r="AA36" s="662"/>
      <c r="AB36" s="662"/>
      <c r="AC36" s="662"/>
      <c r="AD36" s="663" t="s">
        <v>138</v>
      </c>
      <c r="AE36" s="663"/>
      <c r="AF36" s="663"/>
      <c r="AG36" s="663"/>
      <c r="AH36" s="663"/>
      <c r="AI36" s="663"/>
      <c r="AJ36" s="663"/>
      <c r="AK36" s="663"/>
      <c r="AL36" s="664" t="s">
        <v>138</v>
      </c>
      <c r="AM36" s="665"/>
      <c r="AN36" s="665"/>
      <c r="AO36" s="666"/>
      <c r="AP36" s="222"/>
      <c r="AQ36" s="725" t="s">
        <v>335</v>
      </c>
      <c r="AR36" s="726"/>
      <c r="AS36" s="726"/>
      <c r="AT36" s="726"/>
      <c r="AU36" s="726"/>
      <c r="AV36" s="726"/>
      <c r="AW36" s="726"/>
      <c r="AX36" s="726"/>
      <c r="AY36" s="727"/>
      <c r="AZ36" s="648">
        <v>3014514</v>
      </c>
      <c r="BA36" s="649"/>
      <c r="BB36" s="649"/>
      <c r="BC36" s="649"/>
      <c r="BD36" s="649"/>
      <c r="BE36" s="649"/>
      <c r="BF36" s="721"/>
      <c r="BG36" s="645" t="s">
        <v>336</v>
      </c>
      <c r="BH36" s="646"/>
      <c r="BI36" s="646"/>
      <c r="BJ36" s="646"/>
      <c r="BK36" s="646"/>
      <c r="BL36" s="646"/>
      <c r="BM36" s="646"/>
      <c r="BN36" s="646"/>
      <c r="BO36" s="646"/>
      <c r="BP36" s="646"/>
      <c r="BQ36" s="646"/>
      <c r="BR36" s="646"/>
      <c r="BS36" s="646"/>
      <c r="BT36" s="646"/>
      <c r="BU36" s="647"/>
      <c r="BV36" s="648">
        <v>93967</v>
      </c>
      <c r="BW36" s="649"/>
      <c r="BX36" s="649"/>
      <c r="BY36" s="649"/>
      <c r="BZ36" s="649"/>
      <c r="CA36" s="649"/>
      <c r="CB36" s="721"/>
      <c r="CD36" s="656" t="s">
        <v>337</v>
      </c>
      <c r="CE36" s="657"/>
      <c r="CF36" s="657"/>
      <c r="CG36" s="657"/>
      <c r="CH36" s="657"/>
      <c r="CI36" s="657"/>
      <c r="CJ36" s="657"/>
      <c r="CK36" s="657"/>
      <c r="CL36" s="657"/>
      <c r="CM36" s="657"/>
      <c r="CN36" s="657"/>
      <c r="CO36" s="657"/>
      <c r="CP36" s="657"/>
      <c r="CQ36" s="658"/>
      <c r="CR36" s="659">
        <v>3710313</v>
      </c>
      <c r="CS36" s="660"/>
      <c r="CT36" s="660"/>
      <c r="CU36" s="660"/>
      <c r="CV36" s="660"/>
      <c r="CW36" s="660"/>
      <c r="CX36" s="660"/>
      <c r="CY36" s="661"/>
      <c r="CZ36" s="664">
        <v>16.8</v>
      </c>
      <c r="DA36" s="689"/>
      <c r="DB36" s="689"/>
      <c r="DC36" s="694"/>
      <c r="DD36" s="668">
        <v>3255190</v>
      </c>
      <c r="DE36" s="660"/>
      <c r="DF36" s="660"/>
      <c r="DG36" s="660"/>
      <c r="DH36" s="660"/>
      <c r="DI36" s="660"/>
      <c r="DJ36" s="660"/>
      <c r="DK36" s="661"/>
      <c r="DL36" s="668">
        <v>1880635</v>
      </c>
      <c r="DM36" s="660"/>
      <c r="DN36" s="660"/>
      <c r="DO36" s="660"/>
      <c r="DP36" s="660"/>
      <c r="DQ36" s="660"/>
      <c r="DR36" s="660"/>
      <c r="DS36" s="660"/>
      <c r="DT36" s="660"/>
      <c r="DU36" s="660"/>
      <c r="DV36" s="661"/>
      <c r="DW36" s="664">
        <v>14.8</v>
      </c>
      <c r="DX36" s="689"/>
      <c r="DY36" s="689"/>
      <c r="DZ36" s="689"/>
      <c r="EA36" s="689"/>
      <c r="EB36" s="689"/>
      <c r="EC36" s="690"/>
    </row>
    <row r="37" spans="2:133" ht="11.25" customHeight="1" x14ac:dyDescent="0.15">
      <c r="B37" s="656" t="s">
        <v>338</v>
      </c>
      <c r="C37" s="657"/>
      <c r="D37" s="657"/>
      <c r="E37" s="657"/>
      <c r="F37" s="657"/>
      <c r="G37" s="657"/>
      <c r="H37" s="657"/>
      <c r="I37" s="657"/>
      <c r="J37" s="657"/>
      <c r="K37" s="657"/>
      <c r="L37" s="657"/>
      <c r="M37" s="657"/>
      <c r="N37" s="657"/>
      <c r="O37" s="657"/>
      <c r="P37" s="657"/>
      <c r="Q37" s="658"/>
      <c r="R37" s="659">
        <v>1039473</v>
      </c>
      <c r="S37" s="660"/>
      <c r="T37" s="660"/>
      <c r="U37" s="660"/>
      <c r="V37" s="660"/>
      <c r="W37" s="660"/>
      <c r="X37" s="660"/>
      <c r="Y37" s="661"/>
      <c r="Z37" s="662">
        <v>4.5</v>
      </c>
      <c r="AA37" s="662"/>
      <c r="AB37" s="662"/>
      <c r="AC37" s="662"/>
      <c r="AD37" s="663">
        <v>40</v>
      </c>
      <c r="AE37" s="663"/>
      <c r="AF37" s="663"/>
      <c r="AG37" s="663"/>
      <c r="AH37" s="663"/>
      <c r="AI37" s="663"/>
      <c r="AJ37" s="663"/>
      <c r="AK37" s="663"/>
      <c r="AL37" s="664">
        <v>0</v>
      </c>
      <c r="AM37" s="665"/>
      <c r="AN37" s="665"/>
      <c r="AO37" s="666"/>
      <c r="AQ37" s="722" t="s">
        <v>339</v>
      </c>
      <c r="AR37" s="723"/>
      <c r="AS37" s="723"/>
      <c r="AT37" s="723"/>
      <c r="AU37" s="723"/>
      <c r="AV37" s="723"/>
      <c r="AW37" s="723"/>
      <c r="AX37" s="723"/>
      <c r="AY37" s="724"/>
      <c r="AZ37" s="659">
        <v>739680</v>
      </c>
      <c r="BA37" s="660"/>
      <c r="BB37" s="660"/>
      <c r="BC37" s="660"/>
      <c r="BD37" s="692"/>
      <c r="BE37" s="692"/>
      <c r="BF37" s="705"/>
      <c r="BG37" s="656" t="s">
        <v>340</v>
      </c>
      <c r="BH37" s="657"/>
      <c r="BI37" s="657"/>
      <c r="BJ37" s="657"/>
      <c r="BK37" s="657"/>
      <c r="BL37" s="657"/>
      <c r="BM37" s="657"/>
      <c r="BN37" s="657"/>
      <c r="BO37" s="657"/>
      <c r="BP37" s="657"/>
      <c r="BQ37" s="657"/>
      <c r="BR37" s="657"/>
      <c r="BS37" s="657"/>
      <c r="BT37" s="657"/>
      <c r="BU37" s="658"/>
      <c r="BV37" s="659">
        <v>93429</v>
      </c>
      <c r="BW37" s="660"/>
      <c r="BX37" s="660"/>
      <c r="BY37" s="660"/>
      <c r="BZ37" s="660"/>
      <c r="CA37" s="660"/>
      <c r="CB37" s="669"/>
      <c r="CD37" s="656" t="s">
        <v>341</v>
      </c>
      <c r="CE37" s="657"/>
      <c r="CF37" s="657"/>
      <c r="CG37" s="657"/>
      <c r="CH37" s="657"/>
      <c r="CI37" s="657"/>
      <c r="CJ37" s="657"/>
      <c r="CK37" s="657"/>
      <c r="CL37" s="657"/>
      <c r="CM37" s="657"/>
      <c r="CN37" s="657"/>
      <c r="CO37" s="657"/>
      <c r="CP37" s="657"/>
      <c r="CQ37" s="658"/>
      <c r="CR37" s="659">
        <v>992062</v>
      </c>
      <c r="CS37" s="692"/>
      <c r="CT37" s="692"/>
      <c r="CU37" s="692"/>
      <c r="CV37" s="692"/>
      <c r="CW37" s="692"/>
      <c r="CX37" s="692"/>
      <c r="CY37" s="693"/>
      <c r="CZ37" s="664">
        <v>4.5</v>
      </c>
      <c r="DA37" s="689"/>
      <c r="DB37" s="689"/>
      <c r="DC37" s="694"/>
      <c r="DD37" s="668">
        <v>947301</v>
      </c>
      <c r="DE37" s="692"/>
      <c r="DF37" s="692"/>
      <c r="DG37" s="692"/>
      <c r="DH37" s="692"/>
      <c r="DI37" s="692"/>
      <c r="DJ37" s="692"/>
      <c r="DK37" s="693"/>
      <c r="DL37" s="668">
        <v>669776</v>
      </c>
      <c r="DM37" s="692"/>
      <c r="DN37" s="692"/>
      <c r="DO37" s="692"/>
      <c r="DP37" s="692"/>
      <c r="DQ37" s="692"/>
      <c r="DR37" s="692"/>
      <c r="DS37" s="692"/>
      <c r="DT37" s="692"/>
      <c r="DU37" s="692"/>
      <c r="DV37" s="693"/>
      <c r="DW37" s="664">
        <v>5.3</v>
      </c>
      <c r="DX37" s="689"/>
      <c r="DY37" s="689"/>
      <c r="DZ37" s="689"/>
      <c r="EA37" s="689"/>
      <c r="EB37" s="689"/>
      <c r="EC37" s="690"/>
    </row>
    <row r="38" spans="2:133" ht="11.25" customHeight="1" x14ac:dyDescent="0.15">
      <c r="B38" s="656" t="s">
        <v>342</v>
      </c>
      <c r="C38" s="657"/>
      <c r="D38" s="657"/>
      <c r="E38" s="657"/>
      <c r="F38" s="657"/>
      <c r="G38" s="657"/>
      <c r="H38" s="657"/>
      <c r="I38" s="657"/>
      <c r="J38" s="657"/>
      <c r="K38" s="657"/>
      <c r="L38" s="657"/>
      <c r="M38" s="657"/>
      <c r="N38" s="657"/>
      <c r="O38" s="657"/>
      <c r="P38" s="657"/>
      <c r="Q38" s="658"/>
      <c r="R38" s="659">
        <v>1300993</v>
      </c>
      <c r="S38" s="660"/>
      <c r="T38" s="660"/>
      <c r="U38" s="660"/>
      <c r="V38" s="660"/>
      <c r="W38" s="660"/>
      <c r="X38" s="660"/>
      <c r="Y38" s="661"/>
      <c r="Z38" s="662">
        <v>5.7</v>
      </c>
      <c r="AA38" s="662"/>
      <c r="AB38" s="662"/>
      <c r="AC38" s="662"/>
      <c r="AD38" s="663" t="s">
        <v>235</v>
      </c>
      <c r="AE38" s="663"/>
      <c r="AF38" s="663"/>
      <c r="AG38" s="663"/>
      <c r="AH38" s="663"/>
      <c r="AI38" s="663"/>
      <c r="AJ38" s="663"/>
      <c r="AK38" s="663"/>
      <c r="AL38" s="664" t="s">
        <v>235</v>
      </c>
      <c r="AM38" s="665"/>
      <c r="AN38" s="665"/>
      <c r="AO38" s="666"/>
      <c r="AQ38" s="722" t="s">
        <v>343</v>
      </c>
      <c r="AR38" s="723"/>
      <c r="AS38" s="723"/>
      <c r="AT38" s="723"/>
      <c r="AU38" s="723"/>
      <c r="AV38" s="723"/>
      <c r="AW38" s="723"/>
      <c r="AX38" s="723"/>
      <c r="AY38" s="724"/>
      <c r="AZ38" s="659">
        <v>490800</v>
      </c>
      <c r="BA38" s="660"/>
      <c r="BB38" s="660"/>
      <c r="BC38" s="660"/>
      <c r="BD38" s="692"/>
      <c r="BE38" s="692"/>
      <c r="BF38" s="705"/>
      <c r="BG38" s="656" t="s">
        <v>344</v>
      </c>
      <c r="BH38" s="657"/>
      <c r="BI38" s="657"/>
      <c r="BJ38" s="657"/>
      <c r="BK38" s="657"/>
      <c r="BL38" s="657"/>
      <c r="BM38" s="657"/>
      <c r="BN38" s="657"/>
      <c r="BO38" s="657"/>
      <c r="BP38" s="657"/>
      <c r="BQ38" s="657"/>
      <c r="BR38" s="657"/>
      <c r="BS38" s="657"/>
      <c r="BT38" s="657"/>
      <c r="BU38" s="658"/>
      <c r="BV38" s="659">
        <v>5579</v>
      </c>
      <c r="BW38" s="660"/>
      <c r="BX38" s="660"/>
      <c r="BY38" s="660"/>
      <c r="BZ38" s="660"/>
      <c r="CA38" s="660"/>
      <c r="CB38" s="669"/>
      <c r="CD38" s="656" t="s">
        <v>345</v>
      </c>
      <c r="CE38" s="657"/>
      <c r="CF38" s="657"/>
      <c r="CG38" s="657"/>
      <c r="CH38" s="657"/>
      <c r="CI38" s="657"/>
      <c r="CJ38" s="657"/>
      <c r="CK38" s="657"/>
      <c r="CL38" s="657"/>
      <c r="CM38" s="657"/>
      <c r="CN38" s="657"/>
      <c r="CO38" s="657"/>
      <c r="CP38" s="657"/>
      <c r="CQ38" s="658"/>
      <c r="CR38" s="659">
        <v>1784034</v>
      </c>
      <c r="CS38" s="660"/>
      <c r="CT38" s="660"/>
      <c r="CU38" s="660"/>
      <c r="CV38" s="660"/>
      <c r="CW38" s="660"/>
      <c r="CX38" s="660"/>
      <c r="CY38" s="661"/>
      <c r="CZ38" s="664">
        <v>8.1</v>
      </c>
      <c r="DA38" s="689"/>
      <c r="DB38" s="689"/>
      <c r="DC38" s="694"/>
      <c r="DD38" s="668">
        <v>1524053</v>
      </c>
      <c r="DE38" s="660"/>
      <c r="DF38" s="660"/>
      <c r="DG38" s="660"/>
      <c r="DH38" s="660"/>
      <c r="DI38" s="660"/>
      <c r="DJ38" s="660"/>
      <c r="DK38" s="661"/>
      <c r="DL38" s="668">
        <v>1493185</v>
      </c>
      <c r="DM38" s="660"/>
      <c r="DN38" s="660"/>
      <c r="DO38" s="660"/>
      <c r="DP38" s="660"/>
      <c r="DQ38" s="660"/>
      <c r="DR38" s="660"/>
      <c r="DS38" s="660"/>
      <c r="DT38" s="660"/>
      <c r="DU38" s="660"/>
      <c r="DV38" s="661"/>
      <c r="DW38" s="664">
        <v>11.8</v>
      </c>
      <c r="DX38" s="689"/>
      <c r="DY38" s="689"/>
      <c r="DZ38" s="689"/>
      <c r="EA38" s="689"/>
      <c r="EB38" s="689"/>
      <c r="EC38" s="690"/>
    </row>
    <row r="39" spans="2:133" ht="11.25" customHeight="1" x14ac:dyDescent="0.15">
      <c r="B39" s="656" t="s">
        <v>346</v>
      </c>
      <c r="C39" s="657"/>
      <c r="D39" s="657"/>
      <c r="E39" s="657"/>
      <c r="F39" s="657"/>
      <c r="G39" s="657"/>
      <c r="H39" s="657"/>
      <c r="I39" s="657"/>
      <c r="J39" s="657"/>
      <c r="K39" s="657"/>
      <c r="L39" s="657"/>
      <c r="M39" s="657"/>
      <c r="N39" s="657"/>
      <c r="O39" s="657"/>
      <c r="P39" s="657"/>
      <c r="Q39" s="658"/>
      <c r="R39" s="659" t="s">
        <v>235</v>
      </c>
      <c r="S39" s="660"/>
      <c r="T39" s="660"/>
      <c r="U39" s="660"/>
      <c r="V39" s="660"/>
      <c r="W39" s="660"/>
      <c r="X39" s="660"/>
      <c r="Y39" s="661"/>
      <c r="Z39" s="662" t="s">
        <v>235</v>
      </c>
      <c r="AA39" s="662"/>
      <c r="AB39" s="662"/>
      <c r="AC39" s="662"/>
      <c r="AD39" s="663" t="s">
        <v>235</v>
      </c>
      <c r="AE39" s="663"/>
      <c r="AF39" s="663"/>
      <c r="AG39" s="663"/>
      <c r="AH39" s="663"/>
      <c r="AI39" s="663"/>
      <c r="AJ39" s="663"/>
      <c r="AK39" s="663"/>
      <c r="AL39" s="664" t="s">
        <v>138</v>
      </c>
      <c r="AM39" s="665"/>
      <c r="AN39" s="665"/>
      <c r="AO39" s="666"/>
      <c r="AQ39" s="722" t="s">
        <v>347</v>
      </c>
      <c r="AR39" s="723"/>
      <c r="AS39" s="723"/>
      <c r="AT39" s="723"/>
      <c r="AU39" s="723"/>
      <c r="AV39" s="723"/>
      <c r="AW39" s="723"/>
      <c r="AX39" s="723"/>
      <c r="AY39" s="724"/>
      <c r="AZ39" s="659" t="s">
        <v>138</v>
      </c>
      <c r="BA39" s="660"/>
      <c r="BB39" s="660"/>
      <c r="BC39" s="660"/>
      <c r="BD39" s="692"/>
      <c r="BE39" s="692"/>
      <c r="BF39" s="705"/>
      <c r="BG39" s="656" t="s">
        <v>348</v>
      </c>
      <c r="BH39" s="657"/>
      <c r="BI39" s="657"/>
      <c r="BJ39" s="657"/>
      <c r="BK39" s="657"/>
      <c r="BL39" s="657"/>
      <c r="BM39" s="657"/>
      <c r="BN39" s="657"/>
      <c r="BO39" s="657"/>
      <c r="BP39" s="657"/>
      <c r="BQ39" s="657"/>
      <c r="BR39" s="657"/>
      <c r="BS39" s="657"/>
      <c r="BT39" s="657"/>
      <c r="BU39" s="658"/>
      <c r="BV39" s="659">
        <v>8173</v>
      </c>
      <c r="BW39" s="660"/>
      <c r="BX39" s="660"/>
      <c r="BY39" s="660"/>
      <c r="BZ39" s="660"/>
      <c r="CA39" s="660"/>
      <c r="CB39" s="669"/>
      <c r="CD39" s="656" t="s">
        <v>349</v>
      </c>
      <c r="CE39" s="657"/>
      <c r="CF39" s="657"/>
      <c r="CG39" s="657"/>
      <c r="CH39" s="657"/>
      <c r="CI39" s="657"/>
      <c r="CJ39" s="657"/>
      <c r="CK39" s="657"/>
      <c r="CL39" s="657"/>
      <c r="CM39" s="657"/>
      <c r="CN39" s="657"/>
      <c r="CO39" s="657"/>
      <c r="CP39" s="657"/>
      <c r="CQ39" s="658"/>
      <c r="CR39" s="659">
        <v>1023764</v>
      </c>
      <c r="CS39" s="692"/>
      <c r="CT39" s="692"/>
      <c r="CU39" s="692"/>
      <c r="CV39" s="692"/>
      <c r="CW39" s="692"/>
      <c r="CX39" s="692"/>
      <c r="CY39" s="693"/>
      <c r="CZ39" s="664">
        <v>4.5999999999999996</v>
      </c>
      <c r="DA39" s="689"/>
      <c r="DB39" s="689"/>
      <c r="DC39" s="694"/>
      <c r="DD39" s="668">
        <v>860533</v>
      </c>
      <c r="DE39" s="692"/>
      <c r="DF39" s="692"/>
      <c r="DG39" s="692"/>
      <c r="DH39" s="692"/>
      <c r="DI39" s="692"/>
      <c r="DJ39" s="692"/>
      <c r="DK39" s="693"/>
      <c r="DL39" s="668" t="s">
        <v>138</v>
      </c>
      <c r="DM39" s="692"/>
      <c r="DN39" s="692"/>
      <c r="DO39" s="692"/>
      <c r="DP39" s="692"/>
      <c r="DQ39" s="692"/>
      <c r="DR39" s="692"/>
      <c r="DS39" s="692"/>
      <c r="DT39" s="692"/>
      <c r="DU39" s="692"/>
      <c r="DV39" s="693"/>
      <c r="DW39" s="664" t="s">
        <v>138</v>
      </c>
      <c r="DX39" s="689"/>
      <c r="DY39" s="689"/>
      <c r="DZ39" s="689"/>
      <c r="EA39" s="689"/>
      <c r="EB39" s="689"/>
      <c r="EC39" s="690"/>
    </row>
    <row r="40" spans="2:133" ht="11.25" customHeight="1" x14ac:dyDescent="0.15">
      <c r="B40" s="656" t="s">
        <v>350</v>
      </c>
      <c r="C40" s="657"/>
      <c r="D40" s="657"/>
      <c r="E40" s="657"/>
      <c r="F40" s="657"/>
      <c r="G40" s="657"/>
      <c r="H40" s="657"/>
      <c r="I40" s="657"/>
      <c r="J40" s="657"/>
      <c r="K40" s="657"/>
      <c r="L40" s="657"/>
      <c r="M40" s="657"/>
      <c r="N40" s="657"/>
      <c r="O40" s="657"/>
      <c r="P40" s="657"/>
      <c r="Q40" s="658"/>
      <c r="R40" s="659">
        <v>251493</v>
      </c>
      <c r="S40" s="660"/>
      <c r="T40" s="660"/>
      <c r="U40" s="660"/>
      <c r="V40" s="660"/>
      <c r="W40" s="660"/>
      <c r="X40" s="660"/>
      <c r="Y40" s="661"/>
      <c r="Z40" s="662">
        <v>1.1000000000000001</v>
      </c>
      <c r="AA40" s="662"/>
      <c r="AB40" s="662"/>
      <c r="AC40" s="662"/>
      <c r="AD40" s="663" t="s">
        <v>235</v>
      </c>
      <c r="AE40" s="663"/>
      <c r="AF40" s="663"/>
      <c r="AG40" s="663"/>
      <c r="AH40" s="663"/>
      <c r="AI40" s="663"/>
      <c r="AJ40" s="663"/>
      <c r="AK40" s="663"/>
      <c r="AL40" s="664" t="s">
        <v>235</v>
      </c>
      <c r="AM40" s="665"/>
      <c r="AN40" s="665"/>
      <c r="AO40" s="666"/>
      <c r="AQ40" s="722" t="s">
        <v>351</v>
      </c>
      <c r="AR40" s="723"/>
      <c r="AS40" s="723"/>
      <c r="AT40" s="723"/>
      <c r="AU40" s="723"/>
      <c r="AV40" s="723"/>
      <c r="AW40" s="723"/>
      <c r="AX40" s="723"/>
      <c r="AY40" s="724"/>
      <c r="AZ40" s="659" t="s">
        <v>138</v>
      </c>
      <c r="BA40" s="660"/>
      <c r="BB40" s="660"/>
      <c r="BC40" s="660"/>
      <c r="BD40" s="692"/>
      <c r="BE40" s="692"/>
      <c r="BF40" s="705"/>
      <c r="BG40" s="709" t="s">
        <v>352</v>
      </c>
      <c r="BH40" s="710"/>
      <c r="BI40" s="710"/>
      <c r="BJ40" s="710"/>
      <c r="BK40" s="710"/>
      <c r="BL40" s="223"/>
      <c r="BM40" s="657" t="s">
        <v>353</v>
      </c>
      <c r="BN40" s="657"/>
      <c r="BO40" s="657"/>
      <c r="BP40" s="657"/>
      <c r="BQ40" s="657"/>
      <c r="BR40" s="657"/>
      <c r="BS40" s="657"/>
      <c r="BT40" s="657"/>
      <c r="BU40" s="658"/>
      <c r="BV40" s="659">
        <v>104</v>
      </c>
      <c r="BW40" s="660"/>
      <c r="BX40" s="660"/>
      <c r="BY40" s="660"/>
      <c r="BZ40" s="660"/>
      <c r="CA40" s="660"/>
      <c r="CB40" s="669"/>
      <c r="CD40" s="656" t="s">
        <v>354</v>
      </c>
      <c r="CE40" s="657"/>
      <c r="CF40" s="657"/>
      <c r="CG40" s="657"/>
      <c r="CH40" s="657"/>
      <c r="CI40" s="657"/>
      <c r="CJ40" s="657"/>
      <c r="CK40" s="657"/>
      <c r="CL40" s="657"/>
      <c r="CM40" s="657"/>
      <c r="CN40" s="657"/>
      <c r="CO40" s="657"/>
      <c r="CP40" s="657"/>
      <c r="CQ40" s="658"/>
      <c r="CR40" s="659">
        <v>511150</v>
      </c>
      <c r="CS40" s="660"/>
      <c r="CT40" s="660"/>
      <c r="CU40" s="660"/>
      <c r="CV40" s="660"/>
      <c r="CW40" s="660"/>
      <c r="CX40" s="660"/>
      <c r="CY40" s="661"/>
      <c r="CZ40" s="664">
        <v>2.2999999999999998</v>
      </c>
      <c r="DA40" s="689"/>
      <c r="DB40" s="689"/>
      <c r="DC40" s="694"/>
      <c r="DD40" s="668" t="s">
        <v>235</v>
      </c>
      <c r="DE40" s="660"/>
      <c r="DF40" s="660"/>
      <c r="DG40" s="660"/>
      <c r="DH40" s="660"/>
      <c r="DI40" s="660"/>
      <c r="DJ40" s="660"/>
      <c r="DK40" s="661"/>
      <c r="DL40" s="668" t="s">
        <v>235</v>
      </c>
      <c r="DM40" s="660"/>
      <c r="DN40" s="660"/>
      <c r="DO40" s="660"/>
      <c r="DP40" s="660"/>
      <c r="DQ40" s="660"/>
      <c r="DR40" s="660"/>
      <c r="DS40" s="660"/>
      <c r="DT40" s="660"/>
      <c r="DU40" s="660"/>
      <c r="DV40" s="661"/>
      <c r="DW40" s="664" t="s">
        <v>138</v>
      </c>
      <c r="DX40" s="689"/>
      <c r="DY40" s="689"/>
      <c r="DZ40" s="689"/>
      <c r="EA40" s="689"/>
      <c r="EB40" s="689"/>
      <c r="EC40" s="690"/>
    </row>
    <row r="41" spans="2:133" ht="11.25" customHeight="1" x14ac:dyDescent="0.15">
      <c r="B41" s="680" t="s">
        <v>355</v>
      </c>
      <c r="C41" s="681"/>
      <c r="D41" s="681"/>
      <c r="E41" s="681"/>
      <c r="F41" s="681"/>
      <c r="G41" s="681"/>
      <c r="H41" s="681"/>
      <c r="I41" s="681"/>
      <c r="J41" s="681"/>
      <c r="K41" s="681"/>
      <c r="L41" s="681"/>
      <c r="M41" s="681"/>
      <c r="N41" s="681"/>
      <c r="O41" s="681"/>
      <c r="P41" s="681"/>
      <c r="Q41" s="682"/>
      <c r="R41" s="731">
        <v>22977981</v>
      </c>
      <c r="S41" s="732"/>
      <c r="T41" s="732"/>
      <c r="U41" s="732"/>
      <c r="V41" s="732"/>
      <c r="W41" s="732"/>
      <c r="X41" s="732"/>
      <c r="Y41" s="736"/>
      <c r="Z41" s="737">
        <v>100</v>
      </c>
      <c r="AA41" s="737"/>
      <c r="AB41" s="737"/>
      <c r="AC41" s="737"/>
      <c r="AD41" s="738">
        <v>12428328</v>
      </c>
      <c r="AE41" s="738"/>
      <c r="AF41" s="738"/>
      <c r="AG41" s="738"/>
      <c r="AH41" s="738"/>
      <c r="AI41" s="738"/>
      <c r="AJ41" s="738"/>
      <c r="AK41" s="738"/>
      <c r="AL41" s="739">
        <v>100</v>
      </c>
      <c r="AM41" s="719"/>
      <c r="AN41" s="719"/>
      <c r="AO41" s="740"/>
      <c r="AQ41" s="722" t="s">
        <v>356</v>
      </c>
      <c r="AR41" s="723"/>
      <c r="AS41" s="723"/>
      <c r="AT41" s="723"/>
      <c r="AU41" s="723"/>
      <c r="AV41" s="723"/>
      <c r="AW41" s="723"/>
      <c r="AX41" s="723"/>
      <c r="AY41" s="724"/>
      <c r="AZ41" s="659">
        <v>298126</v>
      </c>
      <c r="BA41" s="660"/>
      <c r="BB41" s="660"/>
      <c r="BC41" s="660"/>
      <c r="BD41" s="692"/>
      <c r="BE41" s="692"/>
      <c r="BF41" s="705"/>
      <c r="BG41" s="709"/>
      <c r="BH41" s="710"/>
      <c r="BI41" s="710"/>
      <c r="BJ41" s="710"/>
      <c r="BK41" s="710"/>
      <c r="BL41" s="223"/>
      <c r="BM41" s="657" t="s">
        <v>357</v>
      </c>
      <c r="BN41" s="657"/>
      <c r="BO41" s="657"/>
      <c r="BP41" s="657"/>
      <c r="BQ41" s="657"/>
      <c r="BR41" s="657"/>
      <c r="BS41" s="657"/>
      <c r="BT41" s="657"/>
      <c r="BU41" s="658"/>
      <c r="BV41" s="659" t="s">
        <v>235</v>
      </c>
      <c r="BW41" s="660"/>
      <c r="BX41" s="660"/>
      <c r="BY41" s="660"/>
      <c r="BZ41" s="660"/>
      <c r="CA41" s="660"/>
      <c r="CB41" s="669"/>
      <c r="CD41" s="656" t="s">
        <v>358</v>
      </c>
      <c r="CE41" s="657"/>
      <c r="CF41" s="657"/>
      <c r="CG41" s="657"/>
      <c r="CH41" s="657"/>
      <c r="CI41" s="657"/>
      <c r="CJ41" s="657"/>
      <c r="CK41" s="657"/>
      <c r="CL41" s="657"/>
      <c r="CM41" s="657"/>
      <c r="CN41" s="657"/>
      <c r="CO41" s="657"/>
      <c r="CP41" s="657"/>
      <c r="CQ41" s="658"/>
      <c r="CR41" s="659" t="s">
        <v>235</v>
      </c>
      <c r="CS41" s="692"/>
      <c r="CT41" s="692"/>
      <c r="CU41" s="692"/>
      <c r="CV41" s="692"/>
      <c r="CW41" s="692"/>
      <c r="CX41" s="692"/>
      <c r="CY41" s="693"/>
      <c r="CZ41" s="664" t="s">
        <v>235</v>
      </c>
      <c r="DA41" s="689"/>
      <c r="DB41" s="689"/>
      <c r="DC41" s="694"/>
      <c r="DD41" s="668" t="s">
        <v>138</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359</v>
      </c>
      <c r="AR42" s="729"/>
      <c r="AS42" s="729"/>
      <c r="AT42" s="729"/>
      <c r="AU42" s="729"/>
      <c r="AV42" s="729"/>
      <c r="AW42" s="729"/>
      <c r="AX42" s="729"/>
      <c r="AY42" s="730"/>
      <c r="AZ42" s="731">
        <v>1485908</v>
      </c>
      <c r="BA42" s="732"/>
      <c r="BB42" s="732"/>
      <c r="BC42" s="732"/>
      <c r="BD42" s="718"/>
      <c r="BE42" s="718"/>
      <c r="BF42" s="720"/>
      <c r="BG42" s="711"/>
      <c r="BH42" s="712"/>
      <c r="BI42" s="712"/>
      <c r="BJ42" s="712"/>
      <c r="BK42" s="712"/>
      <c r="BL42" s="224"/>
      <c r="BM42" s="681" t="s">
        <v>360</v>
      </c>
      <c r="BN42" s="681"/>
      <c r="BO42" s="681"/>
      <c r="BP42" s="681"/>
      <c r="BQ42" s="681"/>
      <c r="BR42" s="681"/>
      <c r="BS42" s="681"/>
      <c r="BT42" s="681"/>
      <c r="BU42" s="682"/>
      <c r="BV42" s="731">
        <v>368</v>
      </c>
      <c r="BW42" s="732"/>
      <c r="BX42" s="732"/>
      <c r="BY42" s="732"/>
      <c r="BZ42" s="732"/>
      <c r="CA42" s="732"/>
      <c r="CB42" s="741"/>
      <c r="CD42" s="656" t="s">
        <v>361</v>
      </c>
      <c r="CE42" s="657"/>
      <c r="CF42" s="657"/>
      <c r="CG42" s="657"/>
      <c r="CH42" s="657"/>
      <c r="CI42" s="657"/>
      <c r="CJ42" s="657"/>
      <c r="CK42" s="657"/>
      <c r="CL42" s="657"/>
      <c r="CM42" s="657"/>
      <c r="CN42" s="657"/>
      <c r="CO42" s="657"/>
      <c r="CP42" s="657"/>
      <c r="CQ42" s="658"/>
      <c r="CR42" s="659">
        <v>2422631</v>
      </c>
      <c r="CS42" s="692"/>
      <c r="CT42" s="692"/>
      <c r="CU42" s="692"/>
      <c r="CV42" s="692"/>
      <c r="CW42" s="692"/>
      <c r="CX42" s="692"/>
      <c r="CY42" s="693"/>
      <c r="CZ42" s="664">
        <v>11</v>
      </c>
      <c r="DA42" s="689"/>
      <c r="DB42" s="689"/>
      <c r="DC42" s="694"/>
      <c r="DD42" s="668">
        <v>595024</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362</v>
      </c>
      <c r="CD43" s="656" t="s">
        <v>363</v>
      </c>
      <c r="CE43" s="657"/>
      <c r="CF43" s="657"/>
      <c r="CG43" s="657"/>
      <c r="CH43" s="657"/>
      <c r="CI43" s="657"/>
      <c r="CJ43" s="657"/>
      <c r="CK43" s="657"/>
      <c r="CL43" s="657"/>
      <c r="CM43" s="657"/>
      <c r="CN43" s="657"/>
      <c r="CO43" s="657"/>
      <c r="CP43" s="657"/>
      <c r="CQ43" s="658"/>
      <c r="CR43" s="659">
        <v>110221</v>
      </c>
      <c r="CS43" s="692"/>
      <c r="CT43" s="692"/>
      <c r="CU43" s="692"/>
      <c r="CV43" s="692"/>
      <c r="CW43" s="692"/>
      <c r="CX43" s="692"/>
      <c r="CY43" s="693"/>
      <c r="CZ43" s="664">
        <v>0.5</v>
      </c>
      <c r="DA43" s="689"/>
      <c r="DB43" s="689"/>
      <c r="DC43" s="694"/>
      <c r="DD43" s="668">
        <v>110221</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311</v>
      </c>
      <c r="CE44" s="698"/>
      <c r="CF44" s="656" t="s">
        <v>365</v>
      </c>
      <c r="CG44" s="657"/>
      <c r="CH44" s="657"/>
      <c r="CI44" s="657"/>
      <c r="CJ44" s="657"/>
      <c r="CK44" s="657"/>
      <c r="CL44" s="657"/>
      <c r="CM44" s="657"/>
      <c r="CN44" s="657"/>
      <c r="CO44" s="657"/>
      <c r="CP44" s="657"/>
      <c r="CQ44" s="658"/>
      <c r="CR44" s="659">
        <v>1879978</v>
      </c>
      <c r="CS44" s="660"/>
      <c r="CT44" s="660"/>
      <c r="CU44" s="660"/>
      <c r="CV44" s="660"/>
      <c r="CW44" s="660"/>
      <c r="CX44" s="660"/>
      <c r="CY44" s="661"/>
      <c r="CZ44" s="664">
        <v>8.5</v>
      </c>
      <c r="DA44" s="665"/>
      <c r="DB44" s="665"/>
      <c r="DC44" s="671"/>
      <c r="DD44" s="668">
        <v>493172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367</v>
      </c>
      <c r="CG45" s="657"/>
      <c r="CH45" s="657"/>
      <c r="CI45" s="657"/>
      <c r="CJ45" s="657"/>
      <c r="CK45" s="657"/>
      <c r="CL45" s="657"/>
      <c r="CM45" s="657"/>
      <c r="CN45" s="657"/>
      <c r="CO45" s="657"/>
      <c r="CP45" s="657"/>
      <c r="CQ45" s="658"/>
      <c r="CR45" s="659">
        <v>844197</v>
      </c>
      <c r="CS45" s="692"/>
      <c r="CT45" s="692"/>
      <c r="CU45" s="692"/>
      <c r="CV45" s="692"/>
      <c r="CW45" s="692"/>
      <c r="CX45" s="692"/>
      <c r="CY45" s="693"/>
      <c r="CZ45" s="664">
        <v>3.8</v>
      </c>
      <c r="DA45" s="689"/>
      <c r="DB45" s="689"/>
      <c r="DC45" s="694"/>
      <c r="DD45" s="668">
        <v>126242</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368</v>
      </c>
      <c r="CG46" s="657"/>
      <c r="CH46" s="657"/>
      <c r="CI46" s="657"/>
      <c r="CJ46" s="657"/>
      <c r="CK46" s="657"/>
      <c r="CL46" s="657"/>
      <c r="CM46" s="657"/>
      <c r="CN46" s="657"/>
      <c r="CO46" s="657"/>
      <c r="CP46" s="657"/>
      <c r="CQ46" s="658"/>
      <c r="CR46" s="659">
        <v>971549</v>
      </c>
      <c r="CS46" s="660"/>
      <c r="CT46" s="660"/>
      <c r="CU46" s="660"/>
      <c r="CV46" s="660"/>
      <c r="CW46" s="660"/>
      <c r="CX46" s="660"/>
      <c r="CY46" s="661"/>
      <c r="CZ46" s="664">
        <v>4.4000000000000004</v>
      </c>
      <c r="DA46" s="665"/>
      <c r="DB46" s="665"/>
      <c r="DC46" s="671"/>
      <c r="DD46" s="668">
        <v>360698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369</v>
      </c>
      <c r="CG47" s="657"/>
      <c r="CH47" s="657"/>
      <c r="CI47" s="657"/>
      <c r="CJ47" s="657"/>
      <c r="CK47" s="657"/>
      <c r="CL47" s="657"/>
      <c r="CM47" s="657"/>
      <c r="CN47" s="657"/>
      <c r="CO47" s="657"/>
      <c r="CP47" s="657"/>
      <c r="CQ47" s="658"/>
      <c r="CR47" s="659">
        <v>542653</v>
      </c>
      <c r="CS47" s="692"/>
      <c r="CT47" s="692"/>
      <c r="CU47" s="692"/>
      <c r="CV47" s="692"/>
      <c r="CW47" s="692"/>
      <c r="CX47" s="692"/>
      <c r="CY47" s="693"/>
      <c r="CZ47" s="664">
        <v>2.5</v>
      </c>
      <c r="DA47" s="689"/>
      <c r="DB47" s="689"/>
      <c r="DC47" s="694"/>
      <c r="DD47" s="668">
        <v>101852</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370</v>
      </c>
      <c r="CG48" s="657"/>
      <c r="CH48" s="657"/>
      <c r="CI48" s="657"/>
      <c r="CJ48" s="657"/>
      <c r="CK48" s="657"/>
      <c r="CL48" s="657"/>
      <c r="CM48" s="657"/>
      <c r="CN48" s="657"/>
      <c r="CO48" s="657"/>
      <c r="CP48" s="657"/>
      <c r="CQ48" s="658"/>
      <c r="CR48" s="659" t="s">
        <v>235</v>
      </c>
      <c r="CS48" s="660"/>
      <c r="CT48" s="660"/>
      <c r="CU48" s="660"/>
      <c r="CV48" s="660"/>
      <c r="CW48" s="660"/>
      <c r="CX48" s="660"/>
      <c r="CY48" s="661"/>
      <c r="CZ48" s="664" t="s">
        <v>235</v>
      </c>
      <c r="DA48" s="665"/>
      <c r="DB48" s="665"/>
      <c r="DC48" s="671"/>
      <c r="DD48" s="668" t="s">
        <v>138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371</v>
      </c>
      <c r="CE49" s="681"/>
      <c r="CF49" s="681"/>
      <c r="CG49" s="681"/>
      <c r="CH49" s="681"/>
      <c r="CI49" s="681"/>
      <c r="CJ49" s="681"/>
      <c r="CK49" s="681"/>
      <c r="CL49" s="681"/>
      <c r="CM49" s="681"/>
      <c r="CN49" s="681"/>
      <c r="CO49" s="681"/>
      <c r="CP49" s="681"/>
      <c r="CQ49" s="682"/>
      <c r="CR49" s="731">
        <v>22072298</v>
      </c>
      <c r="CS49" s="718"/>
      <c r="CT49" s="718"/>
      <c r="CU49" s="718"/>
      <c r="CV49" s="718"/>
      <c r="CW49" s="718"/>
      <c r="CX49" s="718"/>
      <c r="CY49" s="747"/>
      <c r="CZ49" s="739">
        <v>100</v>
      </c>
      <c r="DA49" s="748"/>
      <c r="DB49" s="748"/>
      <c r="DC49" s="749"/>
      <c r="DD49" s="750">
        <v>14884989</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2GQKd0pd2++ggPeiLDvVb2arVAlk+slJaBYlr3rWfe3TcOpoBPfG3oc60Y0CWy3LEIvZygC6HvEDBQBqCFEsvA==" saltValue="MuaNjs2KWheqjMOPwhS3s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election activeCell="AK86" sqref="AK86:AO86"/>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373</v>
      </c>
      <c r="DK2" s="759"/>
      <c r="DL2" s="759"/>
      <c r="DM2" s="759"/>
      <c r="DN2" s="759"/>
      <c r="DO2" s="760"/>
      <c r="DP2" s="228"/>
      <c r="DQ2" s="758" t="s">
        <v>374</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377</v>
      </c>
      <c r="B5" s="764"/>
      <c r="C5" s="764"/>
      <c r="D5" s="764"/>
      <c r="E5" s="764"/>
      <c r="F5" s="764"/>
      <c r="G5" s="764"/>
      <c r="H5" s="764"/>
      <c r="I5" s="764"/>
      <c r="J5" s="764"/>
      <c r="K5" s="764"/>
      <c r="L5" s="764"/>
      <c r="M5" s="764"/>
      <c r="N5" s="764"/>
      <c r="O5" s="764"/>
      <c r="P5" s="765"/>
      <c r="Q5" s="769" t="s">
        <v>378</v>
      </c>
      <c r="R5" s="770"/>
      <c r="S5" s="770"/>
      <c r="T5" s="770"/>
      <c r="U5" s="771"/>
      <c r="V5" s="769" t="s">
        <v>379</v>
      </c>
      <c r="W5" s="770"/>
      <c r="X5" s="770"/>
      <c r="Y5" s="770"/>
      <c r="Z5" s="771"/>
      <c r="AA5" s="769" t="s">
        <v>380</v>
      </c>
      <c r="AB5" s="770"/>
      <c r="AC5" s="770"/>
      <c r="AD5" s="770"/>
      <c r="AE5" s="770"/>
      <c r="AF5" s="775" t="s">
        <v>381</v>
      </c>
      <c r="AG5" s="770"/>
      <c r="AH5" s="770"/>
      <c r="AI5" s="770"/>
      <c r="AJ5" s="776"/>
      <c r="AK5" s="770" t="s">
        <v>382</v>
      </c>
      <c r="AL5" s="770"/>
      <c r="AM5" s="770"/>
      <c r="AN5" s="770"/>
      <c r="AO5" s="771"/>
      <c r="AP5" s="769" t="s">
        <v>383</v>
      </c>
      <c r="AQ5" s="770"/>
      <c r="AR5" s="770"/>
      <c r="AS5" s="770"/>
      <c r="AT5" s="771"/>
      <c r="AU5" s="769" t="s">
        <v>384</v>
      </c>
      <c r="AV5" s="770"/>
      <c r="AW5" s="770"/>
      <c r="AX5" s="770"/>
      <c r="AY5" s="776"/>
      <c r="AZ5" s="232"/>
      <c r="BA5" s="232"/>
      <c r="BB5" s="232"/>
      <c r="BC5" s="232"/>
      <c r="BD5" s="232"/>
      <c r="BE5" s="233"/>
      <c r="BF5" s="233"/>
      <c r="BG5" s="233"/>
      <c r="BH5" s="233"/>
      <c r="BI5" s="233"/>
      <c r="BJ5" s="233"/>
      <c r="BK5" s="233"/>
      <c r="BL5" s="233"/>
      <c r="BM5" s="233"/>
      <c r="BN5" s="233"/>
      <c r="BO5" s="233"/>
      <c r="BP5" s="233"/>
      <c r="BQ5" s="763" t="s">
        <v>385</v>
      </c>
      <c r="BR5" s="764"/>
      <c r="BS5" s="764"/>
      <c r="BT5" s="764"/>
      <c r="BU5" s="764"/>
      <c r="BV5" s="764"/>
      <c r="BW5" s="764"/>
      <c r="BX5" s="764"/>
      <c r="BY5" s="764"/>
      <c r="BZ5" s="764"/>
      <c r="CA5" s="764"/>
      <c r="CB5" s="764"/>
      <c r="CC5" s="764"/>
      <c r="CD5" s="764"/>
      <c r="CE5" s="764"/>
      <c r="CF5" s="764"/>
      <c r="CG5" s="765"/>
      <c r="CH5" s="769" t="s">
        <v>386</v>
      </c>
      <c r="CI5" s="770"/>
      <c r="CJ5" s="770"/>
      <c r="CK5" s="770"/>
      <c r="CL5" s="771"/>
      <c r="CM5" s="769" t="s">
        <v>387</v>
      </c>
      <c r="CN5" s="770"/>
      <c r="CO5" s="770"/>
      <c r="CP5" s="770"/>
      <c r="CQ5" s="771"/>
      <c r="CR5" s="769" t="s">
        <v>388</v>
      </c>
      <c r="CS5" s="770"/>
      <c r="CT5" s="770"/>
      <c r="CU5" s="770"/>
      <c r="CV5" s="771"/>
      <c r="CW5" s="769" t="s">
        <v>389</v>
      </c>
      <c r="CX5" s="770"/>
      <c r="CY5" s="770"/>
      <c r="CZ5" s="770"/>
      <c r="DA5" s="771"/>
      <c r="DB5" s="769" t="s">
        <v>390</v>
      </c>
      <c r="DC5" s="770"/>
      <c r="DD5" s="770"/>
      <c r="DE5" s="770"/>
      <c r="DF5" s="771"/>
      <c r="DG5" s="799" t="s">
        <v>391</v>
      </c>
      <c r="DH5" s="800"/>
      <c r="DI5" s="800"/>
      <c r="DJ5" s="800"/>
      <c r="DK5" s="801"/>
      <c r="DL5" s="799" t="s">
        <v>392</v>
      </c>
      <c r="DM5" s="800"/>
      <c r="DN5" s="800"/>
      <c r="DO5" s="800"/>
      <c r="DP5" s="801"/>
      <c r="DQ5" s="769" t="s">
        <v>393</v>
      </c>
      <c r="DR5" s="770"/>
      <c r="DS5" s="770"/>
      <c r="DT5" s="770"/>
      <c r="DU5" s="771"/>
      <c r="DV5" s="769" t="s">
        <v>384</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394</v>
      </c>
      <c r="C7" s="786"/>
      <c r="D7" s="786"/>
      <c r="E7" s="786"/>
      <c r="F7" s="786"/>
      <c r="G7" s="786"/>
      <c r="H7" s="786"/>
      <c r="I7" s="786"/>
      <c r="J7" s="786"/>
      <c r="K7" s="786"/>
      <c r="L7" s="786"/>
      <c r="M7" s="786"/>
      <c r="N7" s="786"/>
      <c r="O7" s="786"/>
      <c r="P7" s="787"/>
      <c r="Q7" s="788">
        <v>23176</v>
      </c>
      <c r="R7" s="789"/>
      <c r="S7" s="789"/>
      <c r="T7" s="789"/>
      <c r="U7" s="789"/>
      <c r="V7" s="789">
        <v>22322</v>
      </c>
      <c r="W7" s="789"/>
      <c r="X7" s="789"/>
      <c r="Y7" s="789"/>
      <c r="Z7" s="789"/>
      <c r="AA7" s="789">
        <v>854</v>
      </c>
      <c r="AB7" s="789"/>
      <c r="AC7" s="789"/>
      <c r="AD7" s="789"/>
      <c r="AE7" s="790"/>
      <c r="AF7" s="791">
        <v>760</v>
      </c>
      <c r="AG7" s="792"/>
      <c r="AH7" s="792"/>
      <c r="AI7" s="792"/>
      <c r="AJ7" s="793"/>
      <c r="AK7" s="794">
        <v>90</v>
      </c>
      <c r="AL7" s="795"/>
      <c r="AM7" s="795"/>
      <c r="AN7" s="795"/>
      <c r="AO7" s="795"/>
      <c r="AP7" s="795">
        <v>22365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594</v>
      </c>
      <c r="BT7" s="783"/>
      <c r="BU7" s="783"/>
      <c r="BV7" s="783"/>
      <c r="BW7" s="783"/>
      <c r="BX7" s="783"/>
      <c r="BY7" s="783"/>
      <c r="BZ7" s="783"/>
      <c r="CA7" s="783"/>
      <c r="CB7" s="783"/>
      <c r="CC7" s="783"/>
      <c r="CD7" s="783"/>
      <c r="CE7" s="783"/>
      <c r="CF7" s="783"/>
      <c r="CG7" s="798"/>
      <c r="CH7" s="779">
        <v>-4</v>
      </c>
      <c r="CI7" s="780"/>
      <c r="CJ7" s="780"/>
      <c r="CK7" s="780"/>
      <c r="CL7" s="781"/>
      <c r="CM7" s="779">
        <v>212</v>
      </c>
      <c r="CN7" s="780"/>
      <c r="CO7" s="780"/>
      <c r="CP7" s="780"/>
      <c r="CQ7" s="781"/>
      <c r="CR7" s="779">
        <v>30</v>
      </c>
      <c r="CS7" s="780"/>
      <c r="CT7" s="780"/>
      <c r="CU7" s="780"/>
      <c r="CV7" s="781"/>
      <c r="CW7" s="779">
        <v>212</v>
      </c>
      <c r="CX7" s="780"/>
      <c r="CY7" s="780"/>
      <c r="CZ7" s="780"/>
      <c r="DA7" s="781"/>
      <c r="DB7" s="779" t="s">
        <v>525</v>
      </c>
      <c r="DC7" s="780"/>
      <c r="DD7" s="780"/>
      <c r="DE7" s="780"/>
      <c r="DF7" s="781"/>
      <c r="DG7" s="779" t="s">
        <v>525</v>
      </c>
      <c r="DH7" s="780"/>
      <c r="DI7" s="780"/>
      <c r="DJ7" s="780"/>
      <c r="DK7" s="781"/>
      <c r="DL7" s="779" t="s">
        <v>525</v>
      </c>
      <c r="DM7" s="780"/>
      <c r="DN7" s="780"/>
      <c r="DO7" s="780"/>
      <c r="DP7" s="781"/>
      <c r="DQ7" s="779" t="s">
        <v>525</v>
      </c>
      <c r="DR7" s="780"/>
      <c r="DS7" s="780"/>
      <c r="DT7" s="780"/>
      <c r="DU7" s="781"/>
      <c r="DV7" s="782"/>
      <c r="DW7" s="783"/>
      <c r="DX7" s="783"/>
      <c r="DY7" s="783"/>
      <c r="DZ7" s="784"/>
      <c r="EA7" s="234"/>
    </row>
    <row r="8" spans="1:131" s="235" customFormat="1" ht="26.25" customHeight="1" x14ac:dyDescent="0.15">
      <c r="A8" s="238">
        <v>2</v>
      </c>
      <c r="B8" s="816" t="s">
        <v>395</v>
      </c>
      <c r="C8" s="817"/>
      <c r="D8" s="817"/>
      <c r="E8" s="817"/>
      <c r="F8" s="817"/>
      <c r="G8" s="817"/>
      <c r="H8" s="817"/>
      <c r="I8" s="817"/>
      <c r="J8" s="817"/>
      <c r="K8" s="817"/>
      <c r="L8" s="817"/>
      <c r="M8" s="817"/>
      <c r="N8" s="817"/>
      <c r="O8" s="817"/>
      <c r="P8" s="818"/>
      <c r="Q8" s="819">
        <v>26</v>
      </c>
      <c r="R8" s="820"/>
      <c r="S8" s="820"/>
      <c r="T8" s="820"/>
      <c r="U8" s="820"/>
      <c r="V8" s="820">
        <v>24</v>
      </c>
      <c r="W8" s="820"/>
      <c r="X8" s="820"/>
      <c r="Y8" s="820"/>
      <c r="Z8" s="820"/>
      <c r="AA8" s="820">
        <v>2</v>
      </c>
      <c r="AB8" s="820"/>
      <c r="AC8" s="820"/>
      <c r="AD8" s="820"/>
      <c r="AE8" s="821"/>
      <c r="AF8" s="822">
        <v>2</v>
      </c>
      <c r="AG8" s="823"/>
      <c r="AH8" s="823"/>
      <c r="AI8" s="823"/>
      <c r="AJ8" s="824"/>
      <c r="AK8" s="805" t="s">
        <v>525</v>
      </c>
      <c r="AL8" s="806"/>
      <c r="AM8" s="806"/>
      <c r="AN8" s="806"/>
      <c r="AO8" s="806"/>
      <c r="AP8" s="806" t="s">
        <v>525</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595</v>
      </c>
      <c r="BT8" s="810"/>
      <c r="BU8" s="810"/>
      <c r="BV8" s="810"/>
      <c r="BW8" s="810"/>
      <c r="BX8" s="810"/>
      <c r="BY8" s="810"/>
      <c r="BZ8" s="810"/>
      <c r="CA8" s="810"/>
      <c r="CB8" s="810"/>
      <c r="CC8" s="810"/>
      <c r="CD8" s="810"/>
      <c r="CE8" s="810"/>
      <c r="CF8" s="810"/>
      <c r="CG8" s="811"/>
      <c r="CH8" s="812">
        <v>4</v>
      </c>
      <c r="CI8" s="813"/>
      <c r="CJ8" s="813"/>
      <c r="CK8" s="813"/>
      <c r="CL8" s="814"/>
      <c r="CM8" s="812">
        <v>96</v>
      </c>
      <c r="CN8" s="813"/>
      <c r="CO8" s="813"/>
      <c r="CP8" s="813"/>
      <c r="CQ8" s="814"/>
      <c r="CR8" s="812">
        <v>30</v>
      </c>
      <c r="CS8" s="813"/>
      <c r="CT8" s="813"/>
      <c r="CU8" s="813"/>
      <c r="CV8" s="814"/>
      <c r="CW8" s="812">
        <v>15</v>
      </c>
      <c r="CX8" s="813"/>
      <c r="CY8" s="813"/>
      <c r="CZ8" s="813"/>
      <c r="DA8" s="814"/>
      <c r="DB8" s="812" t="s">
        <v>525</v>
      </c>
      <c r="DC8" s="813"/>
      <c r="DD8" s="813"/>
      <c r="DE8" s="813"/>
      <c r="DF8" s="814"/>
      <c r="DG8" s="812" t="s">
        <v>525</v>
      </c>
      <c r="DH8" s="813"/>
      <c r="DI8" s="813"/>
      <c r="DJ8" s="813"/>
      <c r="DK8" s="814"/>
      <c r="DL8" s="812" t="s">
        <v>525</v>
      </c>
      <c r="DM8" s="813"/>
      <c r="DN8" s="813"/>
      <c r="DO8" s="813"/>
      <c r="DP8" s="814"/>
      <c r="DQ8" s="812" t="s">
        <v>525</v>
      </c>
      <c r="DR8" s="813"/>
      <c r="DS8" s="813"/>
      <c r="DT8" s="813"/>
      <c r="DU8" s="814"/>
      <c r="DV8" s="809"/>
      <c r="DW8" s="810"/>
      <c r="DX8" s="810"/>
      <c r="DY8" s="810"/>
      <c r="DZ8" s="815"/>
      <c r="EA8" s="234"/>
    </row>
    <row r="9" spans="1:131" s="235" customFormat="1" ht="26.25" customHeight="1" x14ac:dyDescent="0.15">
      <c r="A9" s="238">
        <v>3</v>
      </c>
      <c r="B9" s="816" t="s">
        <v>396</v>
      </c>
      <c r="C9" s="817"/>
      <c r="D9" s="817"/>
      <c r="E9" s="817"/>
      <c r="F9" s="817"/>
      <c r="G9" s="817"/>
      <c r="H9" s="817"/>
      <c r="I9" s="817"/>
      <c r="J9" s="817"/>
      <c r="K9" s="817"/>
      <c r="L9" s="817"/>
      <c r="M9" s="817"/>
      <c r="N9" s="817"/>
      <c r="O9" s="817"/>
      <c r="P9" s="818"/>
      <c r="Q9" s="819">
        <v>101</v>
      </c>
      <c r="R9" s="820"/>
      <c r="S9" s="820"/>
      <c r="T9" s="820"/>
      <c r="U9" s="820"/>
      <c r="V9" s="820">
        <v>50</v>
      </c>
      <c r="W9" s="820"/>
      <c r="X9" s="820"/>
      <c r="Y9" s="820"/>
      <c r="Z9" s="820"/>
      <c r="AA9" s="820">
        <v>51</v>
      </c>
      <c r="AB9" s="820"/>
      <c r="AC9" s="820"/>
      <c r="AD9" s="820"/>
      <c r="AE9" s="821"/>
      <c r="AF9" s="822">
        <v>51</v>
      </c>
      <c r="AG9" s="823"/>
      <c r="AH9" s="823"/>
      <c r="AI9" s="823"/>
      <c r="AJ9" s="824"/>
      <c r="AK9" s="805" t="s">
        <v>525</v>
      </c>
      <c r="AL9" s="806"/>
      <c r="AM9" s="806"/>
      <c r="AN9" s="806"/>
      <c r="AO9" s="806"/>
      <c r="AP9" s="806">
        <v>17</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596</v>
      </c>
      <c r="BT9" s="810"/>
      <c r="BU9" s="810"/>
      <c r="BV9" s="810"/>
      <c r="BW9" s="810"/>
      <c r="BX9" s="810"/>
      <c r="BY9" s="810"/>
      <c r="BZ9" s="810"/>
      <c r="CA9" s="810"/>
      <c r="CB9" s="810"/>
      <c r="CC9" s="810"/>
      <c r="CD9" s="810"/>
      <c r="CE9" s="810"/>
      <c r="CF9" s="810"/>
      <c r="CG9" s="811"/>
      <c r="CH9" s="812">
        <v>-31</v>
      </c>
      <c r="CI9" s="813"/>
      <c r="CJ9" s="813"/>
      <c r="CK9" s="813"/>
      <c r="CL9" s="814"/>
      <c r="CM9" s="812">
        <v>196</v>
      </c>
      <c r="CN9" s="813"/>
      <c r="CO9" s="813"/>
      <c r="CP9" s="813"/>
      <c r="CQ9" s="814"/>
      <c r="CR9" s="812">
        <v>25</v>
      </c>
      <c r="CS9" s="813"/>
      <c r="CT9" s="813"/>
      <c r="CU9" s="813"/>
      <c r="CV9" s="814"/>
      <c r="CW9" s="812" t="s">
        <v>525</v>
      </c>
      <c r="CX9" s="813"/>
      <c r="CY9" s="813"/>
      <c r="CZ9" s="813"/>
      <c r="DA9" s="814"/>
      <c r="DB9" s="812" t="s">
        <v>525</v>
      </c>
      <c r="DC9" s="813"/>
      <c r="DD9" s="813"/>
      <c r="DE9" s="813"/>
      <c r="DF9" s="814"/>
      <c r="DG9" s="812" t="s">
        <v>525</v>
      </c>
      <c r="DH9" s="813"/>
      <c r="DI9" s="813"/>
      <c r="DJ9" s="813"/>
      <c r="DK9" s="814"/>
      <c r="DL9" s="812" t="s">
        <v>525</v>
      </c>
      <c r="DM9" s="813"/>
      <c r="DN9" s="813"/>
      <c r="DO9" s="813"/>
      <c r="DP9" s="814"/>
      <c r="DQ9" s="812" t="s">
        <v>525</v>
      </c>
      <c r="DR9" s="813"/>
      <c r="DS9" s="813"/>
      <c r="DT9" s="813"/>
      <c r="DU9" s="814"/>
      <c r="DV9" s="809"/>
      <c r="DW9" s="810"/>
      <c r="DX9" s="810"/>
      <c r="DY9" s="810"/>
      <c r="DZ9" s="815"/>
      <c r="EA9" s="234"/>
    </row>
    <row r="10" spans="1:131" s="235" customFormat="1" ht="26.25" customHeight="1" x14ac:dyDescent="0.15">
      <c r="A10" s="238">
        <v>4</v>
      </c>
      <c r="B10" s="816" t="s">
        <v>397</v>
      </c>
      <c r="C10" s="817"/>
      <c r="D10" s="817"/>
      <c r="E10" s="817"/>
      <c r="F10" s="817"/>
      <c r="G10" s="817"/>
      <c r="H10" s="817"/>
      <c r="I10" s="817"/>
      <c r="J10" s="817"/>
      <c r="K10" s="817"/>
      <c r="L10" s="817"/>
      <c r="M10" s="817"/>
      <c r="N10" s="817"/>
      <c r="O10" s="817"/>
      <c r="P10" s="818"/>
      <c r="Q10" s="819">
        <v>22</v>
      </c>
      <c r="R10" s="820"/>
      <c r="S10" s="820"/>
      <c r="T10" s="820"/>
      <c r="U10" s="820"/>
      <c r="V10" s="820">
        <v>253</v>
      </c>
      <c r="W10" s="820"/>
      <c r="X10" s="820"/>
      <c r="Y10" s="820"/>
      <c r="Z10" s="820"/>
      <c r="AA10" s="820">
        <v>-231</v>
      </c>
      <c r="AB10" s="820"/>
      <c r="AC10" s="820"/>
      <c r="AD10" s="820"/>
      <c r="AE10" s="821"/>
      <c r="AF10" s="822">
        <v>-231</v>
      </c>
      <c r="AG10" s="823"/>
      <c r="AH10" s="823"/>
      <c r="AI10" s="823"/>
      <c r="AJ10" s="824"/>
      <c r="AK10" s="805" t="s">
        <v>525</v>
      </c>
      <c r="AL10" s="806"/>
      <c r="AM10" s="806"/>
      <c r="AN10" s="806"/>
      <c r="AO10" s="806"/>
      <c r="AP10" s="806" t="s">
        <v>525</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597</v>
      </c>
      <c r="BT10" s="810"/>
      <c r="BU10" s="810"/>
      <c r="BV10" s="810"/>
      <c r="BW10" s="810"/>
      <c r="BX10" s="810"/>
      <c r="BY10" s="810"/>
      <c r="BZ10" s="810"/>
      <c r="CA10" s="810"/>
      <c r="CB10" s="810"/>
      <c r="CC10" s="810"/>
      <c r="CD10" s="810"/>
      <c r="CE10" s="810"/>
      <c r="CF10" s="810"/>
      <c r="CG10" s="811"/>
      <c r="CH10" s="812">
        <v>0</v>
      </c>
      <c r="CI10" s="813"/>
      <c r="CJ10" s="813"/>
      <c r="CK10" s="813"/>
      <c r="CL10" s="814"/>
      <c r="CM10" s="812">
        <v>52</v>
      </c>
      <c r="CN10" s="813"/>
      <c r="CO10" s="813"/>
      <c r="CP10" s="813"/>
      <c r="CQ10" s="814"/>
      <c r="CR10" s="812">
        <v>4</v>
      </c>
      <c r="CS10" s="813"/>
      <c r="CT10" s="813"/>
      <c r="CU10" s="813"/>
      <c r="CV10" s="814"/>
      <c r="CW10" s="812">
        <v>3</v>
      </c>
      <c r="CX10" s="813"/>
      <c r="CY10" s="813"/>
      <c r="CZ10" s="813"/>
      <c r="DA10" s="814"/>
      <c r="DB10" s="812" t="s">
        <v>525</v>
      </c>
      <c r="DC10" s="813"/>
      <c r="DD10" s="813"/>
      <c r="DE10" s="813"/>
      <c r="DF10" s="814"/>
      <c r="DG10" s="812" t="s">
        <v>525</v>
      </c>
      <c r="DH10" s="813"/>
      <c r="DI10" s="813"/>
      <c r="DJ10" s="813"/>
      <c r="DK10" s="814"/>
      <c r="DL10" s="812" t="s">
        <v>525</v>
      </c>
      <c r="DM10" s="813"/>
      <c r="DN10" s="813"/>
      <c r="DO10" s="813"/>
      <c r="DP10" s="814"/>
      <c r="DQ10" s="812" t="s">
        <v>525</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598</v>
      </c>
      <c r="BT11" s="810"/>
      <c r="BU11" s="810"/>
      <c r="BV11" s="810"/>
      <c r="BW11" s="810"/>
      <c r="BX11" s="810"/>
      <c r="BY11" s="810"/>
      <c r="BZ11" s="810"/>
      <c r="CA11" s="810"/>
      <c r="CB11" s="810"/>
      <c r="CC11" s="810"/>
      <c r="CD11" s="810"/>
      <c r="CE11" s="810"/>
      <c r="CF11" s="810"/>
      <c r="CG11" s="811"/>
      <c r="CH11" s="812">
        <v>0</v>
      </c>
      <c r="CI11" s="813"/>
      <c r="CJ11" s="813"/>
      <c r="CK11" s="813"/>
      <c r="CL11" s="814"/>
      <c r="CM11" s="812">
        <v>6</v>
      </c>
      <c r="CN11" s="813"/>
      <c r="CO11" s="813"/>
      <c r="CP11" s="813"/>
      <c r="CQ11" s="814"/>
      <c r="CR11" s="812">
        <v>3</v>
      </c>
      <c r="CS11" s="813"/>
      <c r="CT11" s="813"/>
      <c r="CU11" s="813"/>
      <c r="CV11" s="814"/>
      <c r="CW11" s="812" t="s">
        <v>525</v>
      </c>
      <c r="CX11" s="813"/>
      <c r="CY11" s="813"/>
      <c r="CZ11" s="813"/>
      <c r="DA11" s="814"/>
      <c r="DB11" s="812" t="s">
        <v>525</v>
      </c>
      <c r="DC11" s="813"/>
      <c r="DD11" s="813"/>
      <c r="DE11" s="813"/>
      <c r="DF11" s="814"/>
      <c r="DG11" s="812" t="s">
        <v>525</v>
      </c>
      <c r="DH11" s="813"/>
      <c r="DI11" s="813"/>
      <c r="DJ11" s="813"/>
      <c r="DK11" s="814"/>
      <c r="DL11" s="812" t="s">
        <v>525</v>
      </c>
      <c r="DM11" s="813"/>
      <c r="DN11" s="813"/>
      <c r="DO11" s="813"/>
      <c r="DP11" s="814"/>
      <c r="DQ11" s="812" t="s">
        <v>525</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398</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399</v>
      </c>
      <c r="B23" s="825" t="s">
        <v>400</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581</v>
      </c>
      <c r="AG23" s="829"/>
      <c r="AH23" s="829"/>
      <c r="AI23" s="829"/>
      <c r="AJ23" s="832"/>
      <c r="AK23" s="833"/>
      <c r="AL23" s="834"/>
      <c r="AM23" s="834"/>
      <c r="AN23" s="834"/>
      <c r="AO23" s="834"/>
      <c r="AP23" s="829"/>
      <c r="AQ23" s="829"/>
      <c r="AR23" s="829"/>
      <c r="AS23" s="829"/>
      <c r="AT23" s="829"/>
      <c r="AU23" s="845"/>
      <c r="AV23" s="845"/>
      <c r="AW23" s="845"/>
      <c r="AX23" s="845"/>
      <c r="AY23" s="846"/>
      <c r="AZ23" s="847" t="s">
        <v>401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402</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403</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377</v>
      </c>
      <c r="B26" s="764"/>
      <c r="C26" s="764"/>
      <c r="D26" s="764"/>
      <c r="E26" s="764"/>
      <c r="F26" s="764"/>
      <c r="G26" s="764"/>
      <c r="H26" s="764"/>
      <c r="I26" s="764"/>
      <c r="J26" s="764"/>
      <c r="K26" s="764"/>
      <c r="L26" s="764"/>
      <c r="M26" s="764"/>
      <c r="N26" s="764"/>
      <c r="O26" s="764"/>
      <c r="P26" s="765"/>
      <c r="Q26" s="769" t="s">
        <v>404</v>
      </c>
      <c r="R26" s="770"/>
      <c r="S26" s="770"/>
      <c r="T26" s="770"/>
      <c r="U26" s="771"/>
      <c r="V26" s="769" t="s">
        <v>405</v>
      </c>
      <c r="W26" s="770"/>
      <c r="X26" s="770"/>
      <c r="Y26" s="770"/>
      <c r="Z26" s="771"/>
      <c r="AA26" s="769" t="s">
        <v>406</v>
      </c>
      <c r="AB26" s="770"/>
      <c r="AC26" s="770"/>
      <c r="AD26" s="770"/>
      <c r="AE26" s="770"/>
      <c r="AF26" s="850" t="s">
        <v>407</v>
      </c>
      <c r="AG26" s="851"/>
      <c r="AH26" s="851"/>
      <c r="AI26" s="851"/>
      <c r="AJ26" s="852"/>
      <c r="AK26" s="770" t="s">
        <v>408</v>
      </c>
      <c r="AL26" s="770"/>
      <c r="AM26" s="770"/>
      <c r="AN26" s="770"/>
      <c r="AO26" s="771"/>
      <c r="AP26" s="769" t="s">
        <v>409</v>
      </c>
      <c r="AQ26" s="770"/>
      <c r="AR26" s="770"/>
      <c r="AS26" s="770"/>
      <c r="AT26" s="771"/>
      <c r="AU26" s="769" t="s">
        <v>410</v>
      </c>
      <c r="AV26" s="770"/>
      <c r="AW26" s="770"/>
      <c r="AX26" s="770"/>
      <c r="AY26" s="771"/>
      <c r="AZ26" s="769" t="s">
        <v>411</v>
      </c>
      <c r="BA26" s="770"/>
      <c r="BB26" s="770"/>
      <c r="BC26" s="770"/>
      <c r="BD26" s="771"/>
      <c r="BE26" s="769" t="s">
        <v>384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412</v>
      </c>
      <c r="C28" s="786"/>
      <c r="D28" s="786"/>
      <c r="E28" s="786"/>
      <c r="F28" s="786"/>
      <c r="G28" s="786"/>
      <c r="H28" s="786"/>
      <c r="I28" s="786"/>
      <c r="J28" s="786"/>
      <c r="K28" s="786"/>
      <c r="L28" s="786"/>
      <c r="M28" s="786"/>
      <c r="N28" s="786"/>
      <c r="O28" s="786"/>
      <c r="P28" s="787"/>
      <c r="Q28" s="858">
        <v>4326</v>
      </c>
      <c r="R28" s="859"/>
      <c r="S28" s="859"/>
      <c r="T28" s="859"/>
      <c r="U28" s="859"/>
      <c r="V28" s="859">
        <v>4232</v>
      </c>
      <c r="W28" s="859"/>
      <c r="X28" s="859"/>
      <c r="Y28" s="859"/>
      <c r="Z28" s="859"/>
      <c r="AA28" s="859">
        <v>94</v>
      </c>
      <c r="AB28" s="859"/>
      <c r="AC28" s="859"/>
      <c r="AD28" s="859"/>
      <c r="AE28" s="860"/>
      <c r="AF28" s="861">
        <v>94</v>
      </c>
      <c r="AG28" s="859"/>
      <c r="AH28" s="859"/>
      <c r="AI28" s="859"/>
      <c r="AJ28" s="862"/>
      <c r="AK28" s="863">
        <v>298</v>
      </c>
      <c r="AL28" s="864"/>
      <c r="AM28" s="864"/>
      <c r="AN28" s="864"/>
      <c r="AO28" s="864"/>
      <c r="AP28" s="864" t="s">
        <v>525</v>
      </c>
      <c r="AQ28" s="864"/>
      <c r="AR28" s="864"/>
      <c r="AS28" s="864"/>
      <c r="AT28" s="864"/>
      <c r="AU28" s="864" t="s">
        <v>525</v>
      </c>
      <c r="AV28" s="864"/>
      <c r="AW28" s="864"/>
      <c r="AX28" s="864"/>
      <c r="AY28" s="864"/>
      <c r="AZ28" s="865" t="s">
        <v>525</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413</v>
      </c>
      <c r="C29" s="817"/>
      <c r="D29" s="817"/>
      <c r="E29" s="817"/>
      <c r="F29" s="817"/>
      <c r="G29" s="817"/>
      <c r="H29" s="817"/>
      <c r="I29" s="817"/>
      <c r="J29" s="817"/>
      <c r="K29" s="817"/>
      <c r="L29" s="817"/>
      <c r="M29" s="817"/>
      <c r="N29" s="817"/>
      <c r="O29" s="817"/>
      <c r="P29" s="818"/>
      <c r="Q29" s="819">
        <v>888</v>
      </c>
      <c r="R29" s="820"/>
      <c r="S29" s="820"/>
      <c r="T29" s="820"/>
      <c r="U29" s="820"/>
      <c r="V29" s="820">
        <v>862</v>
      </c>
      <c r="W29" s="820"/>
      <c r="X29" s="820"/>
      <c r="Y29" s="820"/>
      <c r="Z29" s="820"/>
      <c r="AA29" s="820">
        <v>26</v>
      </c>
      <c r="AB29" s="820"/>
      <c r="AC29" s="820"/>
      <c r="AD29" s="820"/>
      <c r="AE29" s="821"/>
      <c r="AF29" s="822">
        <v>26</v>
      </c>
      <c r="AG29" s="823"/>
      <c r="AH29" s="823"/>
      <c r="AI29" s="823"/>
      <c r="AJ29" s="824"/>
      <c r="AK29" s="870">
        <v>188</v>
      </c>
      <c r="AL29" s="866"/>
      <c r="AM29" s="866"/>
      <c r="AN29" s="866"/>
      <c r="AO29" s="866"/>
      <c r="AP29" s="866" t="s">
        <v>525</v>
      </c>
      <c r="AQ29" s="866"/>
      <c r="AR29" s="866"/>
      <c r="AS29" s="866"/>
      <c r="AT29" s="866"/>
      <c r="AU29" s="866" t="s">
        <v>525</v>
      </c>
      <c r="AV29" s="866"/>
      <c r="AW29" s="866"/>
      <c r="AX29" s="866"/>
      <c r="AY29" s="866"/>
      <c r="AZ29" s="867" t="s">
        <v>525</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414</v>
      </c>
      <c r="C30" s="817"/>
      <c r="D30" s="817"/>
      <c r="E30" s="817"/>
      <c r="F30" s="817"/>
      <c r="G30" s="817"/>
      <c r="H30" s="817"/>
      <c r="I30" s="817"/>
      <c r="J30" s="817"/>
      <c r="K30" s="817"/>
      <c r="L30" s="817"/>
      <c r="M30" s="817"/>
      <c r="N30" s="817"/>
      <c r="O30" s="817"/>
      <c r="P30" s="818"/>
      <c r="Q30" s="819">
        <v>870</v>
      </c>
      <c r="R30" s="820"/>
      <c r="S30" s="820"/>
      <c r="T30" s="820"/>
      <c r="U30" s="820"/>
      <c r="V30" s="820">
        <v>795</v>
      </c>
      <c r="W30" s="820"/>
      <c r="X30" s="820"/>
      <c r="Y30" s="820"/>
      <c r="Z30" s="820"/>
      <c r="AA30" s="820">
        <v>75</v>
      </c>
      <c r="AB30" s="820"/>
      <c r="AC30" s="820"/>
      <c r="AD30" s="820"/>
      <c r="AE30" s="821"/>
      <c r="AF30" s="822">
        <v>1299</v>
      </c>
      <c r="AG30" s="823"/>
      <c r="AH30" s="823"/>
      <c r="AI30" s="823"/>
      <c r="AJ30" s="824"/>
      <c r="AK30" s="870" t="s">
        <v>525</v>
      </c>
      <c r="AL30" s="866"/>
      <c r="AM30" s="866"/>
      <c r="AN30" s="866"/>
      <c r="AO30" s="866"/>
      <c r="AP30" s="866">
        <v>2693</v>
      </c>
      <c r="AQ30" s="866"/>
      <c r="AR30" s="866"/>
      <c r="AS30" s="866"/>
      <c r="AT30" s="866"/>
      <c r="AU30" s="866" t="s">
        <v>525</v>
      </c>
      <c r="AV30" s="866"/>
      <c r="AW30" s="866"/>
      <c r="AX30" s="866"/>
      <c r="AY30" s="866"/>
      <c r="AZ30" s="867" t="s">
        <v>525</v>
      </c>
      <c r="BA30" s="867"/>
      <c r="BB30" s="867"/>
      <c r="BC30" s="867"/>
      <c r="BD30" s="867"/>
      <c r="BE30" s="868" t="s">
        <v>415</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416</v>
      </c>
      <c r="C31" s="817"/>
      <c r="D31" s="817"/>
      <c r="E31" s="817"/>
      <c r="F31" s="817"/>
      <c r="G31" s="817"/>
      <c r="H31" s="817"/>
      <c r="I31" s="817"/>
      <c r="J31" s="817"/>
      <c r="K31" s="817"/>
      <c r="L31" s="817"/>
      <c r="M31" s="817"/>
      <c r="N31" s="817"/>
      <c r="O31" s="817"/>
      <c r="P31" s="818"/>
      <c r="Q31" s="819">
        <v>1626</v>
      </c>
      <c r="R31" s="820"/>
      <c r="S31" s="820"/>
      <c r="T31" s="820"/>
      <c r="U31" s="820"/>
      <c r="V31" s="820">
        <v>1450</v>
      </c>
      <c r="W31" s="820"/>
      <c r="X31" s="820"/>
      <c r="Y31" s="820"/>
      <c r="Z31" s="820"/>
      <c r="AA31" s="820">
        <v>176</v>
      </c>
      <c r="AB31" s="820"/>
      <c r="AC31" s="820"/>
      <c r="AD31" s="820"/>
      <c r="AE31" s="821"/>
      <c r="AF31" s="822">
        <v>1463</v>
      </c>
      <c r="AG31" s="823"/>
      <c r="AH31" s="823"/>
      <c r="AI31" s="823"/>
      <c r="AJ31" s="824"/>
      <c r="AK31" s="870">
        <v>268</v>
      </c>
      <c r="AL31" s="866"/>
      <c r="AM31" s="866"/>
      <c r="AN31" s="866"/>
      <c r="AO31" s="866"/>
      <c r="AP31" s="866">
        <v>6792</v>
      </c>
      <c r="AQ31" s="866"/>
      <c r="AR31" s="866"/>
      <c r="AS31" s="866"/>
      <c r="AT31" s="866"/>
      <c r="AU31" s="866">
        <v>2235</v>
      </c>
      <c r="AV31" s="866"/>
      <c r="AW31" s="866"/>
      <c r="AX31" s="866"/>
      <c r="AY31" s="866"/>
      <c r="AZ31" s="867" t="s">
        <v>525</v>
      </c>
      <c r="BA31" s="867"/>
      <c r="BB31" s="867"/>
      <c r="BC31" s="867"/>
      <c r="BD31" s="867"/>
      <c r="BE31" s="868" t="s">
        <v>417</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418</v>
      </c>
      <c r="C32" s="817"/>
      <c r="D32" s="817"/>
      <c r="E32" s="817"/>
      <c r="F32" s="817"/>
      <c r="G32" s="817"/>
      <c r="H32" s="817"/>
      <c r="I32" s="817"/>
      <c r="J32" s="817"/>
      <c r="K32" s="817"/>
      <c r="L32" s="817"/>
      <c r="M32" s="817"/>
      <c r="N32" s="817"/>
      <c r="O32" s="817"/>
      <c r="P32" s="818"/>
      <c r="Q32" s="819">
        <v>7273</v>
      </c>
      <c r="R32" s="820"/>
      <c r="S32" s="820"/>
      <c r="T32" s="820"/>
      <c r="U32" s="820"/>
      <c r="V32" s="820">
        <v>6864</v>
      </c>
      <c r="W32" s="820"/>
      <c r="X32" s="820"/>
      <c r="Y32" s="820"/>
      <c r="Z32" s="820"/>
      <c r="AA32" s="820">
        <v>409</v>
      </c>
      <c r="AB32" s="820"/>
      <c r="AC32" s="820"/>
      <c r="AD32" s="820"/>
      <c r="AE32" s="821"/>
      <c r="AF32" s="822">
        <v>521</v>
      </c>
      <c r="AG32" s="823"/>
      <c r="AH32" s="823"/>
      <c r="AI32" s="823"/>
      <c r="AJ32" s="824"/>
      <c r="AK32" s="870">
        <v>471</v>
      </c>
      <c r="AL32" s="866"/>
      <c r="AM32" s="866"/>
      <c r="AN32" s="866"/>
      <c r="AO32" s="866"/>
      <c r="AP32" s="866">
        <v>7239</v>
      </c>
      <c r="AQ32" s="866"/>
      <c r="AR32" s="866"/>
      <c r="AS32" s="866"/>
      <c r="AT32" s="866"/>
      <c r="AU32" s="866">
        <v>3554</v>
      </c>
      <c r="AV32" s="866"/>
      <c r="AW32" s="866"/>
      <c r="AX32" s="866"/>
      <c r="AY32" s="866"/>
      <c r="AZ32" s="867" t="s">
        <v>525</v>
      </c>
      <c r="BA32" s="867"/>
      <c r="BB32" s="867"/>
      <c r="BC32" s="867"/>
      <c r="BD32" s="867"/>
      <c r="BE32" s="868" t="s">
        <v>415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419</v>
      </c>
      <c r="C33" s="817"/>
      <c r="D33" s="817"/>
      <c r="E33" s="817"/>
      <c r="F33" s="817"/>
      <c r="G33" s="817"/>
      <c r="H33" s="817"/>
      <c r="I33" s="817"/>
      <c r="J33" s="817"/>
      <c r="K33" s="817"/>
      <c r="L33" s="817"/>
      <c r="M33" s="817"/>
      <c r="N33" s="817"/>
      <c r="O33" s="817"/>
      <c r="P33" s="818"/>
      <c r="Q33" s="819">
        <v>41</v>
      </c>
      <c r="R33" s="820"/>
      <c r="S33" s="820"/>
      <c r="T33" s="820"/>
      <c r="U33" s="820"/>
      <c r="V33" s="820">
        <v>15</v>
      </c>
      <c r="W33" s="820"/>
      <c r="X33" s="820"/>
      <c r="Y33" s="820"/>
      <c r="Z33" s="820"/>
      <c r="AA33" s="820">
        <v>26</v>
      </c>
      <c r="AB33" s="820"/>
      <c r="AC33" s="820"/>
      <c r="AD33" s="820"/>
      <c r="AE33" s="821"/>
      <c r="AF33" s="822">
        <v>26</v>
      </c>
      <c r="AG33" s="823"/>
      <c r="AH33" s="823"/>
      <c r="AI33" s="823"/>
      <c r="AJ33" s="824"/>
      <c r="AK33" s="870" t="s">
        <v>525</v>
      </c>
      <c r="AL33" s="866"/>
      <c r="AM33" s="866"/>
      <c r="AN33" s="866"/>
      <c r="AO33" s="866"/>
      <c r="AP33" s="866">
        <v>28</v>
      </c>
      <c r="AQ33" s="866"/>
      <c r="AR33" s="866"/>
      <c r="AS33" s="866"/>
      <c r="AT33" s="866"/>
      <c r="AU33" s="866" t="s">
        <v>525</v>
      </c>
      <c r="AV33" s="866"/>
      <c r="AW33" s="866"/>
      <c r="AX33" s="866"/>
      <c r="AY33" s="866"/>
      <c r="AZ33" s="867" t="s">
        <v>525</v>
      </c>
      <c r="BA33" s="867"/>
      <c r="BB33" s="867"/>
      <c r="BC33" s="867"/>
      <c r="BD33" s="867"/>
      <c r="BE33" s="868" t="s">
        <v>420</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421</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399</v>
      </c>
      <c r="B63" s="825" t="s">
        <v>422</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3429</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423</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425</v>
      </c>
      <c r="B66" s="764"/>
      <c r="C66" s="764"/>
      <c r="D66" s="764"/>
      <c r="E66" s="764"/>
      <c r="F66" s="764"/>
      <c r="G66" s="764"/>
      <c r="H66" s="764"/>
      <c r="I66" s="764"/>
      <c r="J66" s="764"/>
      <c r="K66" s="764"/>
      <c r="L66" s="764"/>
      <c r="M66" s="764"/>
      <c r="N66" s="764"/>
      <c r="O66" s="764"/>
      <c r="P66" s="765"/>
      <c r="Q66" s="769" t="s">
        <v>426</v>
      </c>
      <c r="R66" s="770"/>
      <c r="S66" s="770"/>
      <c r="T66" s="770"/>
      <c r="U66" s="771"/>
      <c r="V66" s="769" t="s">
        <v>427</v>
      </c>
      <c r="W66" s="770"/>
      <c r="X66" s="770"/>
      <c r="Y66" s="770"/>
      <c r="Z66" s="771"/>
      <c r="AA66" s="769" t="s">
        <v>428</v>
      </c>
      <c r="AB66" s="770"/>
      <c r="AC66" s="770"/>
      <c r="AD66" s="770"/>
      <c r="AE66" s="771"/>
      <c r="AF66" s="890" t="s">
        <v>429</v>
      </c>
      <c r="AG66" s="851"/>
      <c r="AH66" s="851"/>
      <c r="AI66" s="851"/>
      <c r="AJ66" s="891"/>
      <c r="AK66" s="769" t="s">
        <v>430</v>
      </c>
      <c r="AL66" s="764"/>
      <c r="AM66" s="764"/>
      <c r="AN66" s="764"/>
      <c r="AO66" s="765"/>
      <c r="AP66" s="769" t="s">
        <v>431</v>
      </c>
      <c r="AQ66" s="770"/>
      <c r="AR66" s="770"/>
      <c r="AS66" s="770"/>
      <c r="AT66" s="771"/>
      <c r="AU66" s="769" t="s">
        <v>432</v>
      </c>
      <c r="AV66" s="770"/>
      <c r="AW66" s="770"/>
      <c r="AX66" s="770"/>
      <c r="AY66" s="771"/>
      <c r="AZ66" s="769" t="s">
        <v>384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599</v>
      </c>
      <c r="C68" s="906"/>
      <c r="D68" s="906"/>
      <c r="E68" s="906"/>
      <c r="F68" s="906"/>
      <c r="G68" s="906"/>
      <c r="H68" s="906"/>
      <c r="I68" s="906"/>
      <c r="J68" s="906"/>
      <c r="K68" s="906"/>
      <c r="L68" s="906"/>
      <c r="M68" s="906"/>
      <c r="N68" s="906"/>
      <c r="O68" s="906"/>
      <c r="P68" s="907"/>
      <c r="Q68" s="908"/>
      <c r="R68" s="902"/>
      <c r="S68" s="902"/>
      <c r="T68" s="902"/>
      <c r="U68" s="902"/>
      <c r="V68" s="902"/>
      <c r="W68" s="902"/>
      <c r="X68" s="902"/>
      <c r="Y68" s="902"/>
      <c r="Z68" s="902"/>
      <c r="AA68" s="902"/>
      <c r="AB68" s="902"/>
      <c r="AC68" s="902"/>
      <c r="AD68" s="902"/>
      <c r="AE68" s="902"/>
      <c r="AF68" s="902"/>
      <c r="AG68" s="902"/>
      <c r="AH68" s="902"/>
      <c r="AI68" s="902"/>
      <c r="AJ68" s="902"/>
      <c r="AK68" s="902"/>
      <c r="AL68" s="902"/>
      <c r="AM68" s="902"/>
      <c r="AN68" s="902"/>
      <c r="AO68" s="902"/>
      <c r="AP68" s="902"/>
      <c r="AQ68" s="902"/>
      <c r="AR68" s="902"/>
      <c r="AS68" s="902"/>
      <c r="AT68" s="902"/>
      <c r="AU68" s="902"/>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600</v>
      </c>
      <c r="C69" s="910"/>
      <c r="D69" s="910"/>
      <c r="E69" s="910"/>
      <c r="F69" s="910"/>
      <c r="G69" s="910"/>
      <c r="H69" s="910"/>
      <c r="I69" s="910"/>
      <c r="J69" s="910"/>
      <c r="K69" s="910"/>
      <c r="L69" s="910"/>
      <c r="M69" s="910"/>
      <c r="N69" s="910"/>
      <c r="O69" s="910"/>
      <c r="P69" s="911"/>
      <c r="Q69" s="912">
        <v>340</v>
      </c>
      <c r="R69" s="866"/>
      <c r="S69" s="866"/>
      <c r="T69" s="866"/>
      <c r="U69" s="866"/>
      <c r="V69" s="866">
        <v>300</v>
      </c>
      <c r="W69" s="866"/>
      <c r="X69" s="866"/>
      <c r="Y69" s="866"/>
      <c r="Z69" s="866"/>
      <c r="AA69" s="866">
        <v>40</v>
      </c>
      <c r="AB69" s="866"/>
      <c r="AC69" s="866"/>
      <c r="AD69" s="866"/>
      <c r="AE69" s="866"/>
      <c r="AF69" s="866">
        <v>40</v>
      </c>
      <c r="AG69" s="866"/>
      <c r="AH69" s="866"/>
      <c r="AI69" s="866"/>
      <c r="AJ69" s="866"/>
      <c r="AK69" s="866">
        <v>12</v>
      </c>
      <c r="AL69" s="866"/>
      <c r="AM69" s="866"/>
      <c r="AN69" s="866"/>
      <c r="AO69" s="866"/>
      <c r="AP69" s="866"/>
      <c r="AQ69" s="866"/>
      <c r="AR69" s="866"/>
      <c r="AS69" s="866"/>
      <c r="AT69" s="866"/>
      <c r="AU69" s="866"/>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601</v>
      </c>
      <c r="C70" s="910"/>
      <c r="D70" s="910"/>
      <c r="E70" s="910"/>
      <c r="F70" s="910"/>
      <c r="G70" s="910"/>
      <c r="H70" s="910"/>
      <c r="I70" s="910"/>
      <c r="J70" s="910"/>
      <c r="K70" s="910"/>
      <c r="L70" s="910"/>
      <c r="M70" s="910"/>
      <c r="N70" s="910"/>
      <c r="O70" s="910"/>
      <c r="P70" s="911"/>
      <c r="Q70" s="912">
        <v>372</v>
      </c>
      <c r="R70" s="866"/>
      <c r="S70" s="866"/>
      <c r="T70" s="866"/>
      <c r="U70" s="866"/>
      <c r="V70" s="866">
        <v>332</v>
      </c>
      <c r="W70" s="866"/>
      <c r="X70" s="866"/>
      <c r="Y70" s="866"/>
      <c r="Z70" s="866"/>
      <c r="AA70" s="866">
        <v>40</v>
      </c>
      <c r="AB70" s="866"/>
      <c r="AC70" s="866"/>
      <c r="AD70" s="866"/>
      <c r="AE70" s="866"/>
      <c r="AF70" s="866">
        <v>40</v>
      </c>
      <c r="AG70" s="866"/>
      <c r="AH70" s="866"/>
      <c r="AI70" s="866"/>
      <c r="AJ70" s="866"/>
      <c r="AK70" s="866">
        <v>0</v>
      </c>
      <c r="AL70" s="866"/>
      <c r="AM70" s="866"/>
      <c r="AN70" s="866"/>
      <c r="AO70" s="866"/>
      <c r="AP70" s="866"/>
      <c r="AQ70" s="866"/>
      <c r="AR70" s="866"/>
      <c r="AS70" s="866"/>
      <c r="AT70" s="866"/>
      <c r="AU70" s="866"/>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602</v>
      </c>
      <c r="C71" s="910"/>
      <c r="D71" s="910"/>
      <c r="E71" s="910"/>
      <c r="F71" s="910"/>
      <c r="G71" s="910"/>
      <c r="H71" s="910"/>
      <c r="I71" s="910"/>
      <c r="J71" s="910"/>
      <c r="K71" s="910"/>
      <c r="L71" s="910"/>
      <c r="M71" s="910"/>
      <c r="N71" s="910"/>
      <c r="O71" s="910"/>
      <c r="P71" s="911"/>
      <c r="Q71" s="912">
        <v>20490</v>
      </c>
      <c r="R71" s="866"/>
      <c r="S71" s="866"/>
      <c r="T71" s="866"/>
      <c r="U71" s="866"/>
      <c r="V71" s="866">
        <v>19956</v>
      </c>
      <c r="W71" s="866"/>
      <c r="X71" s="866"/>
      <c r="Y71" s="866"/>
      <c r="Z71" s="866"/>
      <c r="AA71" s="866">
        <v>534</v>
      </c>
      <c r="AB71" s="866"/>
      <c r="AC71" s="866"/>
      <c r="AD71" s="866"/>
      <c r="AE71" s="866"/>
      <c r="AF71" s="866">
        <v>534</v>
      </c>
      <c r="AG71" s="866"/>
      <c r="AH71" s="866"/>
      <c r="AI71" s="866"/>
      <c r="AJ71" s="866"/>
      <c r="AK71" s="866">
        <v>239</v>
      </c>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603</v>
      </c>
      <c r="C72" s="910"/>
      <c r="D72" s="910"/>
      <c r="E72" s="910"/>
      <c r="F72" s="910"/>
      <c r="G72" s="910"/>
      <c r="H72" s="910"/>
      <c r="I72" s="910"/>
      <c r="J72" s="910"/>
      <c r="K72" s="910"/>
      <c r="L72" s="910"/>
      <c r="M72" s="910"/>
      <c r="N72" s="910"/>
      <c r="O72" s="910"/>
      <c r="P72" s="911"/>
      <c r="Q72" s="912">
        <v>2557</v>
      </c>
      <c r="R72" s="866"/>
      <c r="S72" s="866"/>
      <c r="T72" s="866"/>
      <c r="U72" s="866"/>
      <c r="V72" s="866">
        <v>2441</v>
      </c>
      <c r="W72" s="866"/>
      <c r="X72" s="866"/>
      <c r="Y72" s="866"/>
      <c r="Z72" s="866"/>
      <c r="AA72" s="866">
        <v>116</v>
      </c>
      <c r="AB72" s="866"/>
      <c r="AC72" s="866"/>
      <c r="AD72" s="866"/>
      <c r="AE72" s="866"/>
      <c r="AF72" s="866">
        <v>110</v>
      </c>
      <c r="AG72" s="866"/>
      <c r="AH72" s="866"/>
      <c r="AI72" s="866"/>
      <c r="AJ72" s="866"/>
      <c r="AK72" s="866">
        <v>0</v>
      </c>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604</v>
      </c>
      <c r="C73" s="910"/>
      <c r="D73" s="910"/>
      <c r="E73" s="910"/>
      <c r="F73" s="910"/>
      <c r="G73" s="910"/>
      <c r="H73" s="910"/>
      <c r="I73" s="910"/>
      <c r="J73" s="910"/>
      <c r="K73" s="910"/>
      <c r="L73" s="910"/>
      <c r="M73" s="910"/>
      <c r="N73" s="910"/>
      <c r="O73" s="910"/>
      <c r="P73" s="911"/>
      <c r="Q73" s="912">
        <v>26</v>
      </c>
      <c r="R73" s="866"/>
      <c r="S73" s="866"/>
      <c r="T73" s="866"/>
      <c r="U73" s="866"/>
      <c r="V73" s="866">
        <v>12</v>
      </c>
      <c r="W73" s="866"/>
      <c r="X73" s="866"/>
      <c r="Y73" s="866"/>
      <c r="Z73" s="866"/>
      <c r="AA73" s="866">
        <v>14</v>
      </c>
      <c r="AB73" s="866"/>
      <c r="AC73" s="866"/>
      <c r="AD73" s="866"/>
      <c r="AE73" s="866"/>
      <c r="AF73" s="866">
        <v>14</v>
      </c>
      <c r="AG73" s="866"/>
      <c r="AH73" s="866"/>
      <c r="AI73" s="866"/>
      <c r="AJ73" s="866"/>
      <c r="AK73" s="866">
        <v>0</v>
      </c>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605</v>
      </c>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600</v>
      </c>
      <c r="C75" s="910"/>
      <c r="D75" s="910"/>
      <c r="E75" s="910"/>
      <c r="F75" s="910"/>
      <c r="G75" s="910"/>
      <c r="H75" s="910"/>
      <c r="I75" s="910"/>
      <c r="J75" s="910"/>
      <c r="K75" s="910"/>
      <c r="L75" s="910"/>
      <c r="M75" s="910"/>
      <c r="N75" s="910"/>
      <c r="O75" s="910"/>
      <c r="P75" s="911"/>
      <c r="Q75" s="913">
        <v>7</v>
      </c>
      <c r="R75" s="914"/>
      <c r="S75" s="914"/>
      <c r="T75" s="914"/>
      <c r="U75" s="870"/>
      <c r="V75" s="915">
        <v>7</v>
      </c>
      <c r="W75" s="914"/>
      <c r="X75" s="914"/>
      <c r="Y75" s="914"/>
      <c r="Z75" s="870"/>
      <c r="AA75" s="915" t="s">
        <v>620</v>
      </c>
      <c r="AB75" s="914"/>
      <c r="AC75" s="914"/>
      <c r="AD75" s="914"/>
      <c r="AE75" s="870"/>
      <c r="AF75" s="915">
        <v>0</v>
      </c>
      <c r="AG75" s="914"/>
      <c r="AH75" s="914"/>
      <c r="AI75" s="914"/>
      <c r="AJ75" s="870"/>
      <c r="AK75" s="915" t="s">
        <v>620</v>
      </c>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606</v>
      </c>
      <c r="C76" s="910"/>
      <c r="D76" s="910"/>
      <c r="E76" s="910"/>
      <c r="F76" s="910"/>
      <c r="G76" s="910"/>
      <c r="H76" s="910"/>
      <c r="I76" s="910"/>
      <c r="J76" s="910"/>
      <c r="K76" s="910"/>
      <c r="L76" s="910"/>
      <c r="M76" s="910"/>
      <c r="N76" s="910"/>
      <c r="O76" s="910"/>
      <c r="P76" s="911"/>
      <c r="Q76" s="913">
        <v>80</v>
      </c>
      <c r="R76" s="914"/>
      <c r="S76" s="914"/>
      <c r="T76" s="914"/>
      <c r="U76" s="870"/>
      <c r="V76" s="915">
        <v>80</v>
      </c>
      <c r="W76" s="914"/>
      <c r="X76" s="914"/>
      <c r="Y76" s="914"/>
      <c r="Z76" s="870"/>
      <c r="AA76" s="915" t="s">
        <v>620</v>
      </c>
      <c r="AB76" s="914"/>
      <c r="AC76" s="914"/>
      <c r="AD76" s="914"/>
      <c r="AE76" s="870"/>
      <c r="AF76" s="915">
        <v>0</v>
      </c>
      <c r="AG76" s="914"/>
      <c r="AH76" s="914"/>
      <c r="AI76" s="914"/>
      <c r="AJ76" s="870"/>
      <c r="AK76" s="915" t="s">
        <v>620</v>
      </c>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607</v>
      </c>
      <c r="C77" s="910"/>
      <c r="D77" s="910"/>
      <c r="E77" s="910"/>
      <c r="F77" s="910"/>
      <c r="G77" s="910"/>
      <c r="H77" s="910"/>
      <c r="I77" s="910"/>
      <c r="J77" s="910"/>
      <c r="K77" s="910"/>
      <c r="L77" s="910"/>
      <c r="M77" s="910"/>
      <c r="N77" s="910"/>
      <c r="O77" s="910"/>
      <c r="P77" s="911"/>
      <c r="Q77" s="913">
        <v>132</v>
      </c>
      <c r="R77" s="914"/>
      <c r="S77" s="914"/>
      <c r="T77" s="914"/>
      <c r="U77" s="870"/>
      <c r="V77" s="915">
        <v>132</v>
      </c>
      <c r="W77" s="914"/>
      <c r="X77" s="914"/>
      <c r="Y77" s="914"/>
      <c r="Z77" s="870"/>
      <c r="AA77" s="915" t="s">
        <v>620</v>
      </c>
      <c r="AB77" s="914"/>
      <c r="AC77" s="914"/>
      <c r="AD77" s="914"/>
      <c r="AE77" s="870"/>
      <c r="AF77" s="915">
        <v>0</v>
      </c>
      <c r="AG77" s="914"/>
      <c r="AH77" s="914"/>
      <c r="AI77" s="914"/>
      <c r="AJ77" s="870"/>
      <c r="AK77" s="915" t="s">
        <v>620</v>
      </c>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608</v>
      </c>
      <c r="C78" s="910"/>
      <c r="D78" s="910"/>
      <c r="E78" s="910"/>
      <c r="F78" s="910"/>
      <c r="G78" s="910"/>
      <c r="H78" s="910"/>
      <c r="I78" s="910"/>
      <c r="J78" s="910"/>
      <c r="K78" s="910"/>
      <c r="L78" s="910"/>
      <c r="M78" s="910"/>
      <c r="N78" s="910"/>
      <c r="O78" s="910"/>
      <c r="P78" s="911"/>
      <c r="Q78" s="912">
        <v>906</v>
      </c>
      <c r="R78" s="866"/>
      <c r="S78" s="866"/>
      <c r="T78" s="866"/>
      <c r="U78" s="866"/>
      <c r="V78" s="866">
        <v>906</v>
      </c>
      <c r="W78" s="866"/>
      <c r="X78" s="866"/>
      <c r="Y78" s="866"/>
      <c r="Z78" s="866"/>
      <c r="AA78" s="866">
        <v>0</v>
      </c>
      <c r="AB78" s="866"/>
      <c r="AC78" s="866"/>
      <c r="AD78" s="866"/>
      <c r="AE78" s="866"/>
      <c r="AF78" s="866">
        <v>0</v>
      </c>
      <c r="AG78" s="866"/>
      <c r="AH78" s="866"/>
      <c r="AI78" s="866"/>
      <c r="AJ78" s="866"/>
      <c r="AK78" s="866">
        <v>0</v>
      </c>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609</v>
      </c>
      <c r="C79" s="910"/>
      <c r="D79" s="910"/>
      <c r="E79" s="910"/>
      <c r="F79" s="910"/>
      <c r="G79" s="910"/>
      <c r="H79" s="910"/>
      <c r="I79" s="910"/>
      <c r="J79" s="910"/>
      <c r="K79" s="910"/>
      <c r="L79" s="910"/>
      <c r="M79" s="910"/>
      <c r="N79" s="910"/>
      <c r="O79" s="910"/>
      <c r="P79" s="911"/>
      <c r="Q79" s="912">
        <v>1833</v>
      </c>
      <c r="R79" s="866"/>
      <c r="S79" s="866"/>
      <c r="T79" s="866"/>
      <c r="U79" s="866"/>
      <c r="V79" s="866">
        <v>780</v>
      </c>
      <c r="W79" s="866"/>
      <c r="X79" s="866"/>
      <c r="Y79" s="866"/>
      <c r="Z79" s="866"/>
      <c r="AA79" s="866">
        <v>53</v>
      </c>
      <c r="AB79" s="866"/>
      <c r="AC79" s="866"/>
      <c r="AD79" s="866"/>
      <c r="AE79" s="866"/>
      <c r="AF79" s="866">
        <v>53</v>
      </c>
      <c r="AG79" s="866"/>
      <c r="AH79" s="866"/>
      <c r="AI79" s="866"/>
      <c r="AJ79" s="866"/>
      <c r="AK79" s="866">
        <v>4</v>
      </c>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t="s">
        <v>610</v>
      </c>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t="s">
        <v>600</v>
      </c>
      <c r="C81" s="910"/>
      <c r="D81" s="910"/>
      <c r="E81" s="910"/>
      <c r="F81" s="910"/>
      <c r="G81" s="910"/>
      <c r="H81" s="910"/>
      <c r="I81" s="910"/>
      <c r="J81" s="910"/>
      <c r="K81" s="910"/>
      <c r="L81" s="910"/>
      <c r="M81" s="910"/>
      <c r="N81" s="910"/>
      <c r="O81" s="910"/>
      <c r="P81" s="911"/>
      <c r="Q81" s="912">
        <v>293</v>
      </c>
      <c r="R81" s="866"/>
      <c r="S81" s="866"/>
      <c r="T81" s="866"/>
      <c r="U81" s="866"/>
      <c r="V81" s="866">
        <v>188</v>
      </c>
      <c r="W81" s="866"/>
      <c r="X81" s="866"/>
      <c r="Y81" s="866"/>
      <c r="Z81" s="866"/>
      <c r="AA81" s="866">
        <v>50</v>
      </c>
      <c r="AB81" s="866"/>
      <c r="AC81" s="866"/>
      <c r="AD81" s="866"/>
      <c r="AE81" s="866"/>
      <c r="AF81" s="866">
        <v>50</v>
      </c>
      <c r="AG81" s="866"/>
      <c r="AH81" s="866"/>
      <c r="AI81" s="866"/>
      <c r="AJ81" s="866"/>
      <c r="AK81" s="866">
        <v>19</v>
      </c>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t="s">
        <v>611</v>
      </c>
      <c r="C82" s="910"/>
      <c r="D82" s="910"/>
      <c r="E82" s="910"/>
      <c r="F82" s="910"/>
      <c r="G82" s="910"/>
      <c r="H82" s="910"/>
      <c r="I82" s="910"/>
      <c r="J82" s="910"/>
      <c r="K82" s="910"/>
      <c r="L82" s="910"/>
      <c r="M82" s="910"/>
      <c r="N82" s="910"/>
      <c r="O82" s="910"/>
      <c r="P82" s="911"/>
      <c r="Q82" s="912">
        <v>307348</v>
      </c>
      <c r="R82" s="866"/>
      <c r="S82" s="866"/>
      <c r="T82" s="866"/>
      <c r="U82" s="866"/>
      <c r="V82" s="866">
        <v>292047</v>
      </c>
      <c r="W82" s="866"/>
      <c r="X82" s="866"/>
      <c r="Y82" s="866"/>
      <c r="Z82" s="866"/>
      <c r="AA82" s="866">
        <v>15301</v>
      </c>
      <c r="AB82" s="866"/>
      <c r="AC82" s="866"/>
      <c r="AD82" s="866"/>
      <c r="AE82" s="866"/>
      <c r="AF82" s="866">
        <v>15301</v>
      </c>
      <c r="AG82" s="866"/>
      <c r="AH82" s="866"/>
      <c r="AI82" s="866"/>
      <c r="AJ82" s="866"/>
      <c r="AK82" s="866">
        <v>0</v>
      </c>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t="s">
        <v>612</v>
      </c>
      <c r="C83" s="910"/>
      <c r="D83" s="910"/>
      <c r="E83" s="910"/>
      <c r="F83" s="910"/>
      <c r="G83" s="910"/>
      <c r="H83" s="910"/>
      <c r="I83" s="910"/>
      <c r="J83" s="910"/>
      <c r="K83" s="910"/>
      <c r="L83" s="910"/>
      <c r="M83" s="910"/>
      <c r="N83" s="910"/>
      <c r="O83" s="910"/>
      <c r="P83" s="911"/>
      <c r="Q83" s="912">
        <v>374</v>
      </c>
      <c r="R83" s="866"/>
      <c r="S83" s="866"/>
      <c r="T83" s="866"/>
      <c r="U83" s="866"/>
      <c r="V83" s="866">
        <v>163</v>
      </c>
      <c r="W83" s="866"/>
      <c r="X83" s="866"/>
      <c r="Y83" s="866"/>
      <c r="Z83" s="866"/>
      <c r="AA83" s="866">
        <v>211</v>
      </c>
      <c r="AB83" s="866"/>
      <c r="AC83" s="866"/>
      <c r="AD83" s="866"/>
      <c r="AE83" s="866"/>
      <c r="AF83" s="866">
        <v>211</v>
      </c>
      <c r="AG83" s="866"/>
      <c r="AH83" s="866"/>
      <c r="AI83" s="866"/>
      <c r="AJ83" s="866"/>
      <c r="AK83" s="866" t="s">
        <v>620</v>
      </c>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t="s">
        <v>613</v>
      </c>
      <c r="C84" s="910"/>
      <c r="D84" s="910"/>
      <c r="E84" s="910"/>
      <c r="F84" s="910"/>
      <c r="G84" s="910"/>
      <c r="H84" s="910"/>
      <c r="I84" s="910"/>
      <c r="J84" s="910"/>
      <c r="K84" s="910"/>
      <c r="L84" s="910"/>
      <c r="M84" s="910"/>
      <c r="N84" s="910"/>
      <c r="O84" s="910"/>
      <c r="P84" s="911"/>
      <c r="Q84" s="912">
        <v>210</v>
      </c>
      <c r="R84" s="866"/>
      <c r="S84" s="866"/>
      <c r="T84" s="866"/>
      <c r="U84" s="866"/>
      <c r="V84" s="866">
        <v>206</v>
      </c>
      <c r="W84" s="866"/>
      <c r="X84" s="866"/>
      <c r="Y84" s="866"/>
      <c r="Z84" s="866"/>
      <c r="AA84" s="866">
        <v>4</v>
      </c>
      <c r="AB84" s="866"/>
      <c r="AC84" s="866"/>
      <c r="AD84" s="866"/>
      <c r="AE84" s="866"/>
      <c r="AF84" s="866">
        <v>4</v>
      </c>
      <c r="AG84" s="866"/>
      <c r="AH84" s="866"/>
      <c r="AI84" s="866"/>
      <c r="AJ84" s="866"/>
      <c r="AK84" s="866">
        <v>6</v>
      </c>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t="s">
        <v>614</v>
      </c>
      <c r="C85" s="910"/>
      <c r="D85" s="910"/>
      <c r="E85" s="910"/>
      <c r="F85" s="910"/>
      <c r="G85" s="910"/>
      <c r="H85" s="910"/>
      <c r="I85" s="910"/>
      <c r="J85" s="910"/>
      <c r="K85" s="910"/>
      <c r="L85" s="910"/>
      <c r="M85" s="910"/>
      <c r="N85" s="910"/>
      <c r="O85" s="910"/>
      <c r="P85" s="911"/>
      <c r="Q85" s="912">
        <v>2074</v>
      </c>
      <c r="R85" s="866"/>
      <c r="S85" s="866"/>
      <c r="T85" s="866"/>
      <c r="U85" s="866"/>
      <c r="V85" s="866">
        <v>2070</v>
      </c>
      <c r="W85" s="866"/>
      <c r="X85" s="866"/>
      <c r="Y85" s="866"/>
      <c r="Z85" s="866"/>
      <c r="AA85" s="866">
        <v>5</v>
      </c>
      <c r="AB85" s="866"/>
      <c r="AC85" s="866"/>
      <c r="AD85" s="866"/>
      <c r="AE85" s="866"/>
      <c r="AF85" s="866">
        <v>5</v>
      </c>
      <c r="AG85" s="866"/>
      <c r="AH85" s="866"/>
      <c r="AI85" s="866"/>
      <c r="AJ85" s="866"/>
      <c r="AK85" s="866" t="s">
        <v>620</v>
      </c>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399</v>
      </c>
      <c r="B88" s="825" t="s">
        <v>433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825" t="s">
        <v>434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440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441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442</v>
      </c>
      <c r="AB109" s="929"/>
      <c r="AC109" s="929"/>
      <c r="AD109" s="929"/>
      <c r="AE109" s="930"/>
      <c r="AF109" s="928" t="s">
        <v>443</v>
      </c>
      <c r="AG109" s="929"/>
      <c r="AH109" s="929"/>
      <c r="AI109" s="929"/>
      <c r="AJ109" s="930"/>
      <c r="AK109" s="928" t="s">
        <v>314</v>
      </c>
      <c r="AL109" s="929"/>
      <c r="AM109" s="929"/>
      <c r="AN109" s="929"/>
      <c r="AO109" s="930"/>
      <c r="AP109" s="928" t="s">
        <v>444</v>
      </c>
      <c r="AQ109" s="929"/>
      <c r="AR109" s="929"/>
      <c r="AS109" s="929"/>
      <c r="AT109" s="931"/>
      <c r="AU109" s="948" t="s">
        <v>441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442</v>
      </c>
      <c r="BR109" s="929"/>
      <c r="BS109" s="929"/>
      <c r="BT109" s="929"/>
      <c r="BU109" s="930"/>
      <c r="BV109" s="928" t="s">
        <v>443</v>
      </c>
      <c r="BW109" s="929"/>
      <c r="BX109" s="929"/>
      <c r="BY109" s="929"/>
      <c r="BZ109" s="930"/>
      <c r="CA109" s="928" t="s">
        <v>314</v>
      </c>
      <c r="CB109" s="929"/>
      <c r="CC109" s="929"/>
      <c r="CD109" s="929"/>
      <c r="CE109" s="930"/>
      <c r="CF109" s="949" t="s">
        <v>444</v>
      </c>
      <c r="CG109" s="949"/>
      <c r="CH109" s="949"/>
      <c r="CI109" s="949"/>
      <c r="CJ109" s="949"/>
      <c r="CK109" s="928" t="s">
        <v>445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442</v>
      </c>
      <c r="DH109" s="929"/>
      <c r="DI109" s="929"/>
      <c r="DJ109" s="929"/>
      <c r="DK109" s="930"/>
      <c r="DL109" s="928" t="s">
        <v>443</v>
      </c>
      <c r="DM109" s="929"/>
      <c r="DN109" s="929"/>
      <c r="DO109" s="929"/>
      <c r="DP109" s="930"/>
      <c r="DQ109" s="928" t="s">
        <v>314</v>
      </c>
      <c r="DR109" s="929"/>
      <c r="DS109" s="929"/>
      <c r="DT109" s="929"/>
      <c r="DU109" s="930"/>
      <c r="DV109" s="928" t="s">
        <v>444</v>
      </c>
      <c r="DW109" s="929"/>
      <c r="DX109" s="929"/>
      <c r="DY109" s="929"/>
      <c r="DZ109" s="931"/>
    </row>
    <row r="110" spans="1:131" s="230" customFormat="1" ht="26.25" customHeight="1" x14ac:dyDescent="0.15">
      <c r="A110" s="932" t="s">
        <v>446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2102179</v>
      </c>
      <c r="AB110" s="936"/>
      <c r="AC110" s="936"/>
      <c r="AD110" s="936"/>
      <c r="AE110" s="937"/>
      <c r="AF110" s="938">
        <v>1920633</v>
      </c>
      <c r="AG110" s="936"/>
      <c r="AH110" s="936"/>
      <c r="AI110" s="936"/>
      <c r="AJ110" s="937"/>
      <c r="AK110" s="938">
        <v>1862518</v>
      </c>
      <c r="AL110" s="936"/>
      <c r="AM110" s="936"/>
      <c r="AN110" s="936"/>
      <c r="AO110" s="937"/>
      <c r="AP110" s="939">
        <v>17.7</v>
      </c>
      <c r="AQ110" s="940"/>
      <c r="AR110" s="940"/>
      <c r="AS110" s="940"/>
      <c r="AT110" s="941"/>
      <c r="AU110" s="942" t="s">
        <v>74</v>
      </c>
      <c r="AV110" s="943"/>
      <c r="AW110" s="943"/>
      <c r="AX110" s="943"/>
      <c r="AY110" s="943"/>
      <c r="AZ110" s="965" t="s">
        <v>447</v>
      </c>
      <c r="BA110" s="933"/>
      <c r="BB110" s="933"/>
      <c r="BC110" s="933"/>
      <c r="BD110" s="933"/>
      <c r="BE110" s="933"/>
      <c r="BF110" s="933"/>
      <c r="BG110" s="933"/>
      <c r="BH110" s="933"/>
      <c r="BI110" s="933"/>
      <c r="BJ110" s="933"/>
      <c r="BK110" s="933"/>
      <c r="BL110" s="933"/>
      <c r="BM110" s="933"/>
      <c r="BN110" s="933"/>
      <c r="BO110" s="933"/>
      <c r="BP110" s="934"/>
      <c r="BQ110" s="966">
        <v>22560616</v>
      </c>
      <c r="BR110" s="967"/>
      <c r="BS110" s="967"/>
      <c r="BT110" s="967"/>
      <c r="BU110" s="967"/>
      <c r="BV110" s="967">
        <v>22871355</v>
      </c>
      <c r="BW110" s="967"/>
      <c r="BX110" s="967"/>
      <c r="BY110" s="967"/>
      <c r="BZ110" s="967"/>
      <c r="CA110" s="967">
        <v>22381546</v>
      </c>
      <c r="CB110" s="967"/>
      <c r="CC110" s="967"/>
      <c r="CD110" s="967"/>
      <c r="CE110" s="967"/>
      <c r="CF110" s="980">
        <v>212.4</v>
      </c>
      <c r="CG110" s="981"/>
      <c r="CH110" s="981"/>
      <c r="CI110" s="981"/>
      <c r="CJ110" s="981"/>
      <c r="CK110" s="982" t="s">
        <v>448</v>
      </c>
      <c r="CL110" s="983"/>
      <c r="CM110" s="965" t="s">
        <v>449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138</v>
      </c>
      <c r="DH110" s="967"/>
      <c r="DI110" s="967"/>
      <c r="DJ110" s="967"/>
      <c r="DK110" s="967"/>
      <c r="DL110" s="967" t="s">
        <v>401</v>
      </c>
      <c r="DM110" s="967"/>
      <c r="DN110" s="967"/>
      <c r="DO110" s="967"/>
      <c r="DP110" s="967"/>
      <c r="DQ110" s="967" t="s">
        <v>450</v>
      </c>
      <c r="DR110" s="967"/>
      <c r="DS110" s="967"/>
      <c r="DT110" s="967"/>
      <c r="DU110" s="967"/>
      <c r="DV110" s="968" t="s">
        <v>451</v>
      </c>
      <c r="DW110" s="968"/>
      <c r="DX110" s="968"/>
      <c r="DY110" s="968"/>
      <c r="DZ110" s="969"/>
    </row>
    <row r="111" spans="1:131" s="230" customFormat="1" ht="26.25" customHeight="1" x14ac:dyDescent="0.15">
      <c r="A111" s="970" t="s">
        <v>452</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401</v>
      </c>
      <c r="AB111" s="974"/>
      <c r="AC111" s="974"/>
      <c r="AD111" s="974"/>
      <c r="AE111" s="975"/>
      <c r="AF111" s="976" t="s">
        <v>423</v>
      </c>
      <c r="AG111" s="974"/>
      <c r="AH111" s="974"/>
      <c r="AI111" s="974"/>
      <c r="AJ111" s="975"/>
      <c r="AK111" s="976" t="s">
        <v>138</v>
      </c>
      <c r="AL111" s="974"/>
      <c r="AM111" s="974"/>
      <c r="AN111" s="974"/>
      <c r="AO111" s="975"/>
      <c r="AP111" s="977" t="s">
        <v>138</v>
      </c>
      <c r="AQ111" s="978"/>
      <c r="AR111" s="978"/>
      <c r="AS111" s="978"/>
      <c r="AT111" s="979"/>
      <c r="AU111" s="944"/>
      <c r="AV111" s="945"/>
      <c r="AW111" s="945"/>
      <c r="AX111" s="945"/>
      <c r="AY111" s="945"/>
      <c r="AZ111" s="958" t="s">
        <v>453</v>
      </c>
      <c r="BA111" s="959"/>
      <c r="BB111" s="959"/>
      <c r="BC111" s="959"/>
      <c r="BD111" s="959"/>
      <c r="BE111" s="959"/>
      <c r="BF111" s="959"/>
      <c r="BG111" s="959"/>
      <c r="BH111" s="959"/>
      <c r="BI111" s="959"/>
      <c r="BJ111" s="959"/>
      <c r="BK111" s="959"/>
      <c r="BL111" s="959"/>
      <c r="BM111" s="959"/>
      <c r="BN111" s="959"/>
      <c r="BO111" s="959"/>
      <c r="BP111" s="960"/>
      <c r="BQ111" s="961">
        <v>80573</v>
      </c>
      <c r="BR111" s="962"/>
      <c r="BS111" s="962"/>
      <c r="BT111" s="962"/>
      <c r="BU111" s="962"/>
      <c r="BV111" s="962">
        <v>69063</v>
      </c>
      <c r="BW111" s="962"/>
      <c r="BX111" s="962"/>
      <c r="BY111" s="962"/>
      <c r="BZ111" s="962"/>
      <c r="CA111" s="962">
        <v>57553</v>
      </c>
      <c r="CB111" s="962"/>
      <c r="CC111" s="962"/>
      <c r="CD111" s="962"/>
      <c r="CE111" s="962"/>
      <c r="CF111" s="956">
        <v>0.5</v>
      </c>
      <c r="CG111" s="957"/>
      <c r="CH111" s="957"/>
      <c r="CI111" s="957"/>
      <c r="CJ111" s="957"/>
      <c r="CK111" s="984"/>
      <c r="CL111" s="985"/>
      <c r="CM111" s="958" t="s">
        <v>454</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401</v>
      </c>
      <c r="DH111" s="962"/>
      <c r="DI111" s="962"/>
      <c r="DJ111" s="962"/>
      <c r="DK111" s="962"/>
      <c r="DL111" s="962" t="s">
        <v>450</v>
      </c>
      <c r="DM111" s="962"/>
      <c r="DN111" s="962"/>
      <c r="DO111" s="962"/>
      <c r="DP111" s="962"/>
      <c r="DQ111" s="962" t="s">
        <v>401</v>
      </c>
      <c r="DR111" s="962"/>
      <c r="DS111" s="962"/>
      <c r="DT111" s="962"/>
      <c r="DU111" s="962"/>
      <c r="DV111" s="963" t="s">
        <v>401</v>
      </c>
      <c r="DW111" s="963"/>
      <c r="DX111" s="963"/>
      <c r="DY111" s="963"/>
      <c r="DZ111" s="964"/>
    </row>
    <row r="112" spans="1:131" s="230" customFormat="1" ht="26.25" customHeight="1" x14ac:dyDescent="0.15">
      <c r="A112" s="988" t="s">
        <v>455</v>
      </c>
      <c r="B112" s="989"/>
      <c r="C112" s="959" t="s">
        <v>456</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401</v>
      </c>
      <c r="AB112" s="995"/>
      <c r="AC112" s="995"/>
      <c r="AD112" s="995"/>
      <c r="AE112" s="996"/>
      <c r="AF112" s="997" t="s">
        <v>401</v>
      </c>
      <c r="AG112" s="995"/>
      <c r="AH112" s="995"/>
      <c r="AI112" s="995"/>
      <c r="AJ112" s="996"/>
      <c r="AK112" s="997" t="s">
        <v>401</v>
      </c>
      <c r="AL112" s="995"/>
      <c r="AM112" s="995"/>
      <c r="AN112" s="995"/>
      <c r="AO112" s="996"/>
      <c r="AP112" s="998" t="s">
        <v>401</v>
      </c>
      <c r="AQ112" s="999"/>
      <c r="AR112" s="999"/>
      <c r="AS112" s="999"/>
      <c r="AT112" s="1000"/>
      <c r="AU112" s="944"/>
      <c r="AV112" s="945"/>
      <c r="AW112" s="945"/>
      <c r="AX112" s="945"/>
      <c r="AY112" s="945"/>
      <c r="AZ112" s="958" t="s">
        <v>457</v>
      </c>
      <c r="BA112" s="959"/>
      <c r="BB112" s="959"/>
      <c r="BC112" s="959"/>
      <c r="BD112" s="959"/>
      <c r="BE112" s="959"/>
      <c r="BF112" s="959"/>
      <c r="BG112" s="959"/>
      <c r="BH112" s="959"/>
      <c r="BI112" s="959"/>
      <c r="BJ112" s="959"/>
      <c r="BK112" s="959"/>
      <c r="BL112" s="959"/>
      <c r="BM112" s="959"/>
      <c r="BN112" s="959"/>
      <c r="BO112" s="959"/>
      <c r="BP112" s="960"/>
      <c r="BQ112" s="961">
        <v>6297927</v>
      </c>
      <c r="BR112" s="962"/>
      <c r="BS112" s="962"/>
      <c r="BT112" s="962"/>
      <c r="BU112" s="962"/>
      <c r="BV112" s="962">
        <v>6038749</v>
      </c>
      <c r="BW112" s="962"/>
      <c r="BX112" s="962"/>
      <c r="BY112" s="962"/>
      <c r="BZ112" s="962"/>
      <c r="CA112" s="962">
        <v>5788907</v>
      </c>
      <c r="CB112" s="962"/>
      <c r="CC112" s="962"/>
      <c r="CD112" s="962"/>
      <c r="CE112" s="962"/>
      <c r="CF112" s="956">
        <v>54.9</v>
      </c>
      <c r="CG112" s="957"/>
      <c r="CH112" s="957"/>
      <c r="CI112" s="957"/>
      <c r="CJ112" s="957"/>
      <c r="CK112" s="984"/>
      <c r="CL112" s="985"/>
      <c r="CM112" s="958" t="s">
        <v>458</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401</v>
      </c>
      <c r="DH112" s="962"/>
      <c r="DI112" s="962"/>
      <c r="DJ112" s="962"/>
      <c r="DK112" s="962"/>
      <c r="DL112" s="962" t="s">
        <v>423</v>
      </c>
      <c r="DM112" s="962"/>
      <c r="DN112" s="962"/>
      <c r="DO112" s="962"/>
      <c r="DP112" s="962"/>
      <c r="DQ112" s="962" t="s">
        <v>401</v>
      </c>
      <c r="DR112" s="962"/>
      <c r="DS112" s="962"/>
      <c r="DT112" s="962"/>
      <c r="DU112" s="962"/>
      <c r="DV112" s="963" t="s">
        <v>401</v>
      </c>
      <c r="DW112" s="963"/>
      <c r="DX112" s="963"/>
      <c r="DY112" s="963"/>
      <c r="DZ112" s="964"/>
    </row>
    <row r="113" spans="1:130" s="230" customFormat="1" ht="26.25" customHeight="1" x14ac:dyDescent="0.15">
      <c r="A113" s="990"/>
      <c r="B113" s="991"/>
      <c r="C113" s="959" t="s">
        <v>459</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610802</v>
      </c>
      <c r="AB113" s="974"/>
      <c r="AC113" s="974"/>
      <c r="AD113" s="974"/>
      <c r="AE113" s="975"/>
      <c r="AF113" s="976">
        <v>572910</v>
      </c>
      <c r="AG113" s="974"/>
      <c r="AH113" s="974"/>
      <c r="AI113" s="974"/>
      <c r="AJ113" s="975"/>
      <c r="AK113" s="976">
        <v>653325</v>
      </c>
      <c r="AL113" s="974"/>
      <c r="AM113" s="974"/>
      <c r="AN113" s="974"/>
      <c r="AO113" s="975"/>
      <c r="AP113" s="977">
        <v>6.2</v>
      </c>
      <c r="AQ113" s="978"/>
      <c r="AR113" s="978"/>
      <c r="AS113" s="978"/>
      <c r="AT113" s="979"/>
      <c r="AU113" s="944"/>
      <c r="AV113" s="945"/>
      <c r="AW113" s="945"/>
      <c r="AX113" s="945"/>
      <c r="AY113" s="945"/>
      <c r="AZ113" s="958" t="s">
        <v>460</v>
      </c>
      <c r="BA113" s="959"/>
      <c r="BB113" s="959"/>
      <c r="BC113" s="959"/>
      <c r="BD113" s="959"/>
      <c r="BE113" s="959"/>
      <c r="BF113" s="959"/>
      <c r="BG113" s="959"/>
      <c r="BH113" s="959"/>
      <c r="BI113" s="959"/>
      <c r="BJ113" s="959"/>
      <c r="BK113" s="959"/>
      <c r="BL113" s="959"/>
      <c r="BM113" s="959"/>
      <c r="BN113" s="959"/>
      <c r="BO113" s="959"/>
      <c r="BP113" s="960"/>
      <c r="BQ113" s="961">
        <v>1807134</v>
      </c>
      <c r="BR113" s="962"/>
      <c r="BS113" s="962"/>
      <c r="BT113" s="962"/>
      <c r="BU113" s="962"/>
      <c r="BV113" s="962">
        <v>1578133</v>
      </c>
      <c r="BW113" s="962"/>
      <c r="BX113" s="962"/>
      <c r="BY113" s="962"/>
      <c r="BZ113" s="962"/>
      <c r="CA113" s="962">
        <v>1342562</v>
      </c>
      <c r="CB113" s="962"/>
      <c r="CC113" s="962"/>
      <c r="CD113" s="962"/>
      <c r="CE113" s="962"/>
      <c r="CF113" s="956">
        <v>12.7</v>
      </c>
      <c r="CG113" s="957"/>
      <c r="CH113" s="957"/>
      <c r="CI113" s="957"/>
      <c r="CJ113" s="957"/>
      <c r="CK113" s="984"/>
      <c r="CL113" s="985"/>
      <c r="CM113" s="958" t="s">
        <v>461</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462</v>
      </c>
      <c r="DH113" s="995"/>
      <c r="DI113" s="995"/>
      <c r="DJ113" s="995"/>
      <c r="DK113" s="996"/>
      <c r="DL113" s="997" t="s">
        <v>401</v>
      </c>
      <c r="DM113" s="995"/>
      <c r="DN113" s="995"/>
      <c r="DO113" s="995"/>
      <c r="DP113" s="996"/>
      <c r="DQ113" s="997" t="s">
        <v>138</v>
      </c>
      <c r="DR113" s="995"/>
      <c r="DS113" s="995"/>
      <c r="DT113" s="995"/>
      <c r="DU113" s="996"/>
      <c r="DV113" s="998" t="s">
        <v>423</v>
      </c>
      <c r="DW113" s="999"/>
      <c r="DX113" s="999"/>
      <c r="DY113" s="999"/>
      <c r="DZ113" s="1000"/>
    </row>
    <row r="114" spans="1:130" s="230" customFormat="1" ht="26.25" customHeight="1" x14ac:dyDescent="0.15">
      <c r="A114" s="990"/>
      <c r="B114" s="991"/>
      <c r="C114" s="959" t="s">
        <v>463</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253757</v>
      </c>
      <c r="AB114" s="995"/>
      <c r="AC114" s="995"/>
      <c r="AD114" s="995"/>
      <c r="AE114" s="996"/>
      <c r="AF114" s="997">
        <v>253806</v>
      </c>
      <c r="AG114" s="995"/>
      <c r="AH114" s="995"/>
      <c r="AI114" s="995"/>
      <c r="AJ114" s="996"/>
      <c r="AK114" s="997">
        <v>245525</v>
      </c>
      <c r="AL114" s="995"/>
      <c r="AM114" s="995"/>
      <c r="AN114" s="995"/>
      <c r="AO114" s="996"/>
      <c r="AP114" s="998">
        <v>2.2999999999999998</v>
      </c>
      <c r="AQ114" s="999"/>
      <c r="AR114" s="999"/>
      <c r="AS114" s="999"/>
      <c r="AT114" s="1000"/>
      <c r="AU114" s="944"/>
      <c r="AV114" s="945"/>
      <c r="AW114" s="945"/>
      <c r="AX114" s="945"/>
      <c r="AY114" s="945"/>
      <c r="AZ114" s="958" t="s">
        <v>464</v>
      </c>
      <c r="BA114" s="959"/>
      <c r="BB114" s="959"/>
      <c r="BC114" s="959"/>
      <c r="BD114" s="959"/>
      <c r="BE114" s="959"/>
      <c r="BF114" s="959"/>
      <c r="BG114" s="959"/>
      <c r="BH114" s="959"/>
      <c r="BI114" s="959"/>
      <c r="BJ114" s="959"/>
      <c r="BK114" s="959"/>
      <c r="BL114" s="959"/>
      <c r="BM114" s="959"/>
      <c r="BN114" s="959"/>
      <c r="BO114" s="959"/>
      <c r="BP114" s="960"/>
      <c r="BQ114" s="961">
        <v>2940347</v>
      </c>
      <c r="BR114" s="962"/>
      <c r="BS114" s="962"/>
      <c r="BT114" s="962"/>
      <c r="BU114" s="962"/>
      <c r="BV114" s="962">
        <v>3029984</v>
      </c>
      <c r="BW114" s="962"/>
      <c r="BX114" s="962"/>
      <c r="BY114" s="962"/>
      <c r="BZ114" s="962"/>
      <c r="CA114" s="962">
        <v>2966264</v>
      </c>
      <c r="CB114" s="962"/>
      <c r="CC114" s="962"/>
      <c r="CD114" s="962"/>
      <c r="CE114" s="962"/>
      <c r="CF114" s="956">
        <v>28.2</v>
      </c>
      <c r="CG114" s="957"/>
      <c r="CH114" s="957"/>
      <c r="CI114" s="957"/>
      <c r="CJ114" s="957"/>
      <c r="CK114" s="984"/>
      <c r="CL114" s="985"/>
      <c r="CM114" s="958" t="s">
        <v>465</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401</v>
      </c>
      <c r="DH114" s="995"/>
      <c r="DI114" s="995"/>
      <c r="DJ114" s="995"/>
      <c r="DK114" s="996"/>
      <c r="DL114" s="997" t="s">
        <v>401</v>
      </c>
      <c r="DM114" s="995"/>
      <c r="DN114" s="995"/>
      <c r="DO114" s="995"/>
      <c r="DP114" s="996"/>
      <c r="DQ114" s="997" t="s">
        <v>401</v>
      </c>
      <c r="DR114" s="995"/>
      <c r="DS114" s="995"/>
      <c r="DT114" s="995"/>
      <c r="DU114" s="996"/>
      <c r="DV114" s="998" t="s">
        <v>401</v>
      </c>
      <c r="DW114" s="999"/>
      <c r="DX114" s="999"/>
      <c r="DY114" s="999"/>
      <c r="DZ114" s="1000"/>
    </row>
    <row r="115" spans="1:130" s="230" customFormat="1" ht="26.25" customHeight="1" x14ac:dyDescent="0.15">
      <c r="A115" s="990"/>
      <c r="B115" s="991"/>
      <c r="C115" s="959" t="s">
        <v>466</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11951</v>
      </c>
      <c r="AB115" s="974"/>
      <c r="AC115" s="974"/>
      <c r="AD115" s="974"/>
      <c r="AE115" s="975"/>
      <c r="AF115" s="976">
        <v>11899</v>
      </c>
      <c r="AG115" s="974"/>
      <c r="AH115" s="974"/>
      <c r="AI115" s="974"/>
      <c r="AJ115" s="975"/>
      <c r="AK115" s="976">
        <v>11842</v>
      </c>
      <c r="AL115" s="974"/>
      <c r="AM115" s="974"/>
      <c r="AN115" s="974"/>
      <c r="AO115" s="975"/>
      <c r="AP115" s="977">
        <v>0.1</v>
      </c>
      <c r="AQ115" s="978"/>
      <c r="AR115" s="978"/>
      <c r="AS115" s="978"/>
      <c r="AT115" s="979"/>
      <c r="AU115" s="944"/>
      <c r="AV115" s="945"/>
      <c r="AW115" s="945"/>
      <c r="AX115" s="945"/>
      <c r="AY115" s="945"/>
      <c r="AZ115" s="958" t="s">
        <v>467</v>
      </c>
      <c r="BA115" s="959"/>
      <c r="BB115" s="959"/>
      <c r="BC115" s="959"/>
      <c r="BD115" s="959"/>
      <c r="BE115" s="959"/>
      <c r="BF115" s="959"/>
      <c r="BG115" s="959"/>
      <c r="BH115" s="959"/>
      <c r="BI115" s="959"/>
      <c r="BJ115" s="959"/>
      <c r="BK115" s="959"/>
      <c r="BL115" s="959"/>
      <c r="BM115" s="959"/>
      <c r="BN115" s="959"/>
      <c r="BO115" s="959"/>
      <c r="BP115" s="960"/>
      <c r="BQ115" s="961" t="s">
        <v>401</v>
      </c>
      <c r="BR115" s="962"/>
      <c r="BS115" s="962"/>
      <c r="BT115" s="962"/>
      <c r="BU115" s="962"/>
      <c r="BV115" s="962" t="s">
        <v>138</v>
      </c>
      <c r="BW115" s="962"/>
      <c r="BX115" s="962"/>
      <c r="BY115" s="962"/>
      <c r="BZ115" s="962"/>
      <c r="CA115" s="962" t="s">
        <v>423</v>
      </c>
      <c r="CB115" s="962"/>
      <c r="CC115" s="962"/>
      <c r="CD115" s="962"/>
      <c r="CE115" s="962"/>
      <c r="CF115" s="956" t="s">
        <v>423</v>
      </c>
      <c r="CG115" s="957"/>
      <c r="CH115" s="957"/>
      <c r="CI115" s="957"/>
      <c r="CJ115" s="957"/>
      <c r="CK115" s="984"/>
      <c r="CL115" s="985"/>
      <c r="CM115" s="958" t="s">
        <v>468</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401</v>
      </c>
      <c r="DH115" s="995"/>
      <c r="DI115" s="995"/>
      <c r="DJ115" s="995"/>
      <c r="DK115" s="996"/>
      <c r="DL115" s="997" t="s">
        <v>401</v>
      </c>
      <c r="DM115" s="995"/>
      <c r="DN115" s="995"/>
      <c r="DO115" s="995"/>
      <c r="DP115" s="996"/>
      <c r="DQ115" s="997" t="s">
        <v>401</v>
      </c>
      <c r="DR115" s="995"/>
      <c r="DS115" s="995"/>
      <c r="DT115" s="995"/>
      <c r="DU115" s="996"/>
      <c r="DV115" s="998" t="s">
        <v>138</v>
      </c>
      <c r="DW115" s="999"/>
      <c r="DX115" s="999"/>
      <c r="DY115" s="999"/>
      <c r="DZ115" s="1000"/>
    </row>
    <row r="116" spans="1:130" s="230" customFormat="1" ht="26.25" customHeight="1" x14ac:dyDescent="0.15">
      <c r="A116" s="992"/>
      <c r="B116" s="993"/>
      <c r="C116" s="1001" t="s">
        <v>469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450</v>
      </c>
      <c r="AB116" s="995"/>
      <c r="AC116" s="995"/>
      <c r="AD116" s="995"/>
      <c r="AE116" s="996"/>
      <c r="AF116" s="997" t="s">
        <v>401</v>
      </c>
      <c r="AG116" s="995"/>
      <c r="AH116" s="995"/>
      <c r="AI116" s="995"/>
      <c r="AJ116" s="996"/>
      <c r="AK116" s="997" t="s">
        <v>138</v>
      </c>
      <c r="AL116" s="995"/>
      <c r="AM116" s="995"/>
      <c r="AN116" s="995"/>
      <c r="AO116" s="996"/>
      <c r="AP116" s="998" t="s">
        <v>401</v>
      </c>
      <c r="AQ116" s="999"/>
      <c r="AR116" s="999"/>
      <c r="AS116" s="999"/>
      <c r="AT116" s="1000"/>
      <c r="AU116" s="944"/>
      <c r="AV116" s="945"/>
      <c r="AW116" s="945"/>
      <c r="AX116" s="945"/>
      <c r="AY116" s="945"/>
      <c r="AZ116" s="1003" t="s">
        <v>470</v>
      </c>
      <c r="BA116" s="1004"/>
      <c r="BB116" s="1004"/>
      <c r="BC116" s="1004"/>
      <c r="BD116" s="1004"/>
      <c r="BE116" s="1004"/>
      <c r="BF116" s="1004"/>
      <c r="BG116" s="1004"/>
      <c r="BH116" s="1004"/>
      <c r="BI116" s="1004"/>
      <c r="BJ116" s="1004"/>
      <c r="BK116" s="1004"/>
      <c r="BL116" s="1004"/>
      <c r="BM116" s="1004"/>
      <c r="BN116" s="1004"/>
      <c r="BO116" s="1004"/>
      <c r="BP116" s="1005"/>
      <c r="BQ116" s="961" t="s">
        <v>401</v>
      </c>
      <c r="BR116" s="962"/>
      <c r="BS116" s="962"/>
      <c r="BT116" s="962"/>
      <c r="BU116" s="962"/>
      <c r="BV116" s="962" t="s">
        <v>423</v>
      </c>
      <c r="BW116" s="962"/>
      <c r="BX116" s="962"/>
      <c r="BY116" s="962"/>
      <c r="BZ116" s="962"/>
      <c r="CA116" s="962" t="s">
        <v>138</v>
      </c>
      <c r="CB116" s="962"/>
      <c r="CC116" s="962"/>
      <c r="CD116" s="962"/>
      <c r="CE116" s="962"/>
      <c r="CF116" s="956" t="s">
        <v>401</v>
      </c>
      <c r="CG116" s="957"/>
      <c r="CH116" s="957"/>
      <c r="CI116" s="957"/>
      <c r="CJ116" s="957"/>
      <c r="CK116" s="984"/>
      <c r="CL116" s="985"/>
      <c r="CM116" s="958" t="s">
        <v>471</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450</v>
      </c>
      <c r="DH116" s="995"/>
      <c r="DI116" s="995"/>
      <c r="DJ116" s="995"/>
      <c r="DK116" s="996"/>
      <c r="DL116" s="997" t="s">
        <v>401</v>
      </c>
      <c r="DM116" s="995"/>
      <c r="DN116" s="995"/>
      <c r="DO116" s="995"/>
      <c r="DP116" s="996"/>
      <c r="DQ116" s="997" t="s">
        <v>462</v>
      </c>
      <c r="DR116" s="995"/>
      <c r="DS116" s="995"/>
      <c r="DT116" s="995"/>
      <c r="DU116" s="996"/>
      <c r="DV116" s="998" t="s">
        <v>401</v>
      </c>
      <c r="DW116" s="999"/>
      <c r="DX116" s="999"/>
      <c r="DY116" s="999"/>
      <c r="DZ116" s="1000"/>
    </row>
    <row r="117" spans="1:130" s="230" customFormat="1" ht="26.25" customHeight="1" x14ac:dyDescent="0.15">
      <c r="A117" s="948" t="s">
        <v>192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472</v>
      </c>
      <c r="Z117" s="930"/>
      <c r="AA117" s="1014">
        <v>2978689</v>
      </c>
      <c r="AB117" s="1015"/>
      <c r="AC117" s="1015"/>
      <c r="AD117" s="1015"/>
      <c r="AE117" s="1016"/>
      <c r="AF117" s="1017">
        <v>2759248</v>
      </c>
      <c r="AG117" s="1015"/>
      <c r="AH117" s="1015"/>
      <c r="AI117" s="1015"/>
      <c r="AJ117" s="1016"/>
      <c r="AK117" s="1017">
        <v>2773210</v>
      </c>
      <c r="AL117" s="1015"/>
      <c r="AM117" s="1015"/>
      <c r="AN117" s="1015"/>
      <c r="AO117" s="1016"/>
      <c r="AP117" s="1018"/>
      <c r="AQ117" s="1019"/>
      <c r="AR117" s="1019"/>
      <c r="AS117" s="1019"/>
      <c r="AT117" s="1020"/>
      <c r="AU117" s="944"/>
      <c r="AV117" s="945"/>
      <c r="AW117" s="945"/>
      <c r="AX117" s="945"/>
      <c r="AY117" s="945"/>
      <c r="AZ117" s="1010" t="s">
        <v>473</v>
      </c>
      <c r="BA117" s="1011"/>
      <c r="BB117" s="1011"/>
      <c r="BC117" s="1011"/>
      <c r="BD117" s="1011"/>
      <c r="BE117" s="1011"/>
      <c r="BF117" s="1011"/>
      <c r="BG117" s="1011"/>
      <c r="BH117" s="1011"/>
      <c r="BI117" s="1011"/>
      <c r="BJ117" s="1011"/>
      <c r="BK117" s="1011"/>
      <c r="BL117" s="1011"/>
      <c r="BM117" s="1011"/>
      <c r="BN117" s="1011"/>
      <c r="BO117" s="1011"/>
      <c r="BP117" s="1012"/>
      <c r="BQ117" s="961" t="s">
        <v>401</v>
      </c>
      <c r="BR117" s="962"/>
      <c r="BS117" s="962"/>
      <c r="BT117" s="962"/>
      <c r="BU117" s="962"/>
      <c r="BV117" s="962" t="s">
        <v>138</v>
      </c>
      <c r="BW117" s="962"/>
      <c r="BX117" s="962"/>
      <c r="BY117" s="962"/>
      <c r="BZ117" s="962"/>
      <c r="CA117" s="962" t="s">
        <v>401</v>
      </c>
      <c r="CB117" s="962"/>
      <c r="CC117" s="962"/>
      <c r="CD117" s="962"/>
      <c r="CE117" s="962"/>
      <c r="CF117" s="956" t="s">
        <v>401</v>
      </c>
      <c r="CG117" s="957"/>
      <c r="CH117" s="957"/>
      <c r="CI117" s="957"/>
      <c r="CJ117" s="957"/>
      <c r="CK117" s="984"/>
      <c r="CL117" s="985"/>
      <c r="CM117" s="958" t="s">
        <v>474</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423</v>
      </c>
      <c r="DH117" s="995"/>
      <c r="DI117" s="995"/>
      <c r="DJ117" s="995"/>
      <c r="DK117" s="996"/>
      <c r="DL117" s="997" t="s">
        <v>138</v>
      </c>
      <c r="DM117" s="995"/>
      <c r="DN117" s="995"/>
      <c r="DO117" s="995"/>
      <c r="DP117" s="996"/>
      <c r="DQ117" s="997" t="s">
        <v>401</v>
      </c>
      <c r="DR117" s="995"/>
      <c r="DS117" s="995"/>
      <c r="DT117" s="995"/>
      <c r="DU117" s="996"/>
      <c r="DV117" s="998" t="s">
        <v>401</v>
      </c>
      <c r="DW117" s="999"/>
      <c r="DX117" s="999"/>
      <c r="DY117" s="999"/>
      <c r="DZ117" s="1000"/>
    </row>
    <row r="118" spans="1:130" s="230" customFormat="1" ht="26.25" customHeight="1" x14ac:dyDescent="0.15">
      <c r="A118" s="948" t="s">
        <v>445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442</v>
      </c>
      <c r="AB118" s="929"/>
      <c r="AC118" s="929"/>
      <c r="AD118" s="929"/>
      <c r="AE118" s="930"/>
      <c r="AF118" s="928" t="s">
        <v>443</v>
      </c>
      <c r="AG118" s="929"/>
      <c r="AH118" s="929"/>
      <c r="AI118" s="929"/>
      <c r="AJ118" s="930"/>
      <c r="AK118" s="928" t="s">
        <v>314</v>
      </c>
      <c r="AL118" s="929"/>
      <c r="AM118" s="929"/>
      <c r="AN118" s="929"/>
      <c r="AO118" s="930"/>
      <c r="AP118" s="1006" t="s">
        <v>444</v>
      </c>
      <c r="AQ118" s="1007"/>
      <c r="AR118" s="1007"/>
      <c r="AS118" s="1007"/>
      <c r="AT118" s="1008"/>
      <c r="AU118" s="944"/>
      <c r="AV118" s="945"/>
      <c r="AW118" s="945"/>
      <c r="AX118" s="945"/>
      <c r="AY118" s="945"/>
      <c r="AZ118" s="1009" t="s">
        <v>475</v>
      </c>
      <c r="BA118" s="1001"/>
      <c r="BB118" s="1001"/>
      <c r="BC118" s="1001"/>
      <c r="BD118" s="1001"/>
      <c r="BE118" s="1001"/>
      <c r="BF118" s="1001"/>
      <c r="BG118" s="1001"/>
      <c r="BH118" s="1001"/>
      <c r="BI118" s="1001"/>
      <c r="BJ118" s="1001"/>
      <c r="BK118" s="1001"/>
      <c r="BL118" s="1001"/>
      <c r="BM118" s="1001"/>
      <c r="BN118" s="1001"/>
      <c r="BO118" s="1001"/>
      <c r="BP118" s="1002"/>
      <c r="BQ118" s="1035" t="s">
        <v>401</v>
      </c>
      <c r="BR118" s="1036"/>
      <c r="BS118" s="1036"/>
      <c r="BT118" s="1036"/>
      <c r="BU118" s="1036"/>
      <c r="BV118" s="1036" t="s">
        <v>401</v>
      </c>
      <c r="BW118" s="1036"/>
      <c r="BX118" s="1036"/>
      <c r="BY118" s="1036"/>
      <c r="BZ118" s="1036"/>
      <c r="CA118" s="1036" t="s">
        <v>401</v>
      </c>
      <c r="CB118" s="1036"/>
      <c r="CC118" s="1036"/>
      <c r="CD118" s="1036"/>
      <c r="CE118" s="1036"/>
      <c r="CF118" s="956" t="s">
        <v>401</v>
      </c>
      <c r="CG118" s="957"/>
      <c r="CH118" s="957"/>
      <c r="CI118" s="957"/>
      <c r="CJ118" s="957"/>
      <c r="CK118" s="984"/>
      <c r="CL118" s="985"/>
      <c r="CM118" s="958" t="s">
        <v>476</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401</v>
      </c>
      <c r="DH118" s="995"/>
      <c r="DI118" s="995"/>
      <c r="DJ118" s="995"/>
      <c r="DK118" s="996"/>
      <c r="DL118" s="997" t="s">
        <v>401</v>
      </c>
      <c r="DM118" s="995"/>
      <c r="DN118" s="995"/>
      <c r="DO118" s="995"/>
      <c r="DP118" s="996"/>
      <c r="DQ118" s="997" t="s">
        <v>401</v>
      </c>
      <c r="DR118" s="995"/>
      <c r="DS118" s="995"/>
      <c r="DT118" s="995"/>
      <c r="DU118" s="996"/>
      <c r="DV118" s="998" t="s">
        <v>450</v>
      </c>
      <c r="DW118" s="999"/>
      <c r="DX118" s="999"/>
      <c r="DY118" s="999"/>
      <c r="DZ118" s="1000"/>
    </row>
    <row r="119" spans="1:130" s="230" customFormat="1" ht="26.25" customHeight="1" x14ac:dyDescent="0.15">
      <c r="A119" s="1092" t="s">
        <v>448</v>
      </c>
      <c r="B119" s="983"/>
      <c r="C119" s="965" t="s">
        <v>449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401</v>
      </c>
      <c r="AB119" s="936"/>
      <c r="AC119" s="936"/>
      <c r="AD119" s="936"/>
      <c r="AE119" s="937"/>
      <c r="AF119" s="938" t="s">
        <v>401</v>
      </c>
      <c r="AG119" s="936"/>
      <c r="AH119" s="936"/>
      <c r="AI119" s="936"/>
      <c r="AJ119" s="937"/>
      <c r="AK119" s="938" t="s">
        <v>138</v>
      </c>
      <c r="AL119" s="936"/>
      <c r="AM119" s="936"/>
      <c r="AN119" s="936"/>
      <c r="AO119" s="937"/>
      <c r="AP119" s="939" t="s">
        <v>401</v>
      </c>
      <c r="AQ119" s="940"/>
      <c r="AR119" s="940"/>
      <c r="AS119" s="940"/>
      <c r="AT119" s="941"/>
      <c r="AU119" s="946"/>
      <c r="AV119" s="947"/>
      <c r="AW119" s="947"/>
      <c r="AX119" s="947"/>
      <c r="AY119" s="947"/>
      <c r="AZ119" s="251" t="s">
        <v>192</v>
      </c>
      <c r="BA119" s="251"/>
      <c r="BB119" s="251"/>
      <c r="BC119" s="251"/>
      <c r="BD119" s="251"/>
      <c r="BE119" s="251"/>
      <c r="BF119" s="251"/>
      <c r="BG119" s="251"/>
      <c r="BH119" s="251"/>
      <c r="BI119" s="251"/>
      <c r="BJ119" s="251"/>
      <c r="BK119" s="251"/>
      <c r="BL119" s="251"/>
      <c r="BM119" s="251"/>
      <c r="BN119" s="251"/>
      <c r="BO119" s="1013" t="s">
        <v>477</v>
      </c>
      <c r="BP119" s="1041"/>
      <c r="BQ119" s="1035">
        <v>33686597</v>
      </c>
      <c r="BR119" s="1036"/>
      <c r="BS119" s="1036"/>
      <c r="BT119" s="1036"/>
      <c r="BU119" s="1036"/>
      <c r="BV119" s="1036">
        <v>33587284</v>
      </c>
      <c r="BW119" s="1036"/>
      <c r="BX119" s="1036"/>
      <c r="BY119" s="1036"/>
      <c r="BZ119" s="1036"/>
      <c r="CA119" s="1036">
        <v>32536832</v>
      </c>
      <c r="CB119" s="1036"/>
      <c r="CC119" s="1036"/>
      <c r="CD119" s="1036"/>
      <c r="CE119" s="1036"/>
      <c r="CF119" s="1037"/>
      <c r="CG119" s="1038"/>
      <c r="CH119" s="1038"/>
      <c r="CI119" s="1038"/>
      <c r="CJ119" s="1039"/>
      <c r="CK119" s="986"/>
      <c r="CL119" s="987"/>
      <c r="CM119" s="1009" t="s">
        <v>478</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80573</v>
      </c>
      <c r="DH119" s="1022"/>
      <c r="DI119" s="1022"/>
      <c r="DJ119" s="1022"/>
      <c r="DK119" s="1023"/>
      <c r="DL119" s="1021">
        <v>69063</v>
      </c>
      <c r="DM119" s="1022"/>
      <c r="DN119" s="1022"/>
      <c r="DO119" s="1022"/>
      <c r="DP119" s="1023"/>
      <c r="DQ119" s="1021">
        <v>57553</v>
      </c>
      <c r="DR119" s="1022"/>
      <c r="DS119" s="1022"/>
      <c r="DT119" s="1022"/>
      <c r="DU119" s="1023"/>
      <c r="DV119" s="1024">
        <v>0.5</v>
      </c>
      <c r="DW119" s="1025"/>
      <c r="DX119" s="1025"/>
      <c r="DY119" s="1025"/>
      <c r="DZ119" s="1026"/>
    </row>
    <row r="120" spans="1:130" s="230" customFormat="1" ht="26.25" customHeight="1" x14ac:dyDescent="0.15">
      <c r="A120" s="1093"/>
      <c r="B120" s="985"/>
      <c r="C120" s="958" t="s">
        <v>454</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138</v>
      </c>
      <c r="AB120" s="995"/>
      <c r="AC120" s="995"/>
      <c r="AD120" s="995"/>
      <c r="AE120" s="996"/>
      <c r="AF120" s="997" t="s">
        <v>401</v>
      </c>
      <c r="AG120" s="995"/>
      <c r="AH120" s="995"/>
      <c r="AI120" s="995"/>
      <c r="AJ120" s="996"/>
      <c r="AK120" s="997" t="s">
        <v>450</v>
      </c>
      <c r="AL120" s="995"/>
      <c r="AM120" s="995"/>
      <c r="AN120" s="995"/>
      <c r="AO120" s="996"/>
      <c r="AP120" s="998" t="s">
        <v>138</v>
      </c>
      <c r="AQ120" s="999"/>
      <c r="AR120" s="999"/>
      <c r="AS120" s="999"/>
      <c r="AT120" s="1000"/>
      <c r="AU120" s="1027" t="s">
        <v>479</v>
      </c>
      <c r="AV120" s="1028"/>
      <c r="AW120" s="1028"/>
      <c r="AX120" s="1028"/>
      <c r="AY120" s="1029"/>
      <c r="AZ120" s="965" t="s">
        <v>480</v>
      </c>
      <c r="BA120" s="933"/>
      <c r="BB120" s="933"/>
      <c r="BC120" s="933"/>
      <c r="BD120" s="933"/>
      <c r="BE120" s="933"/>
      <c r="BF120" s="933"/>
      <c r="BG120" s="933"/>
      <c r="BH120" s="933"/>
      <c r="BI120" s="933"/>
      <c r="BJ120" s="933"/>
      <c r="BK120" s="933"/>
      <c r="BL120" s="933"/>
      <c r="BM120" s="933"/>
      <c r="BN120" s="933"/>
      <c r="BO120" s="933"/>
      <c r="BP120" s="934"/>
      <c r="BQ120" s="966">
        <v>3961944</v>
      </c>
      <c r="BR120" s="967"/>
      <c r="BS120" s="967"/>
      <c r="BT120" s="967"/>
      <c r="BU120" s="967"/>
      <c r="BV120" s="967">
        <v>5021251</v>
      </c>
      <c r="BW120" s="967"/>
      <c r="BX120" s="967"/>
      <c r="BY120" s="967"/>
      <c r="BZ120" s="967"/>
      <c r="CA120" s="967">
        <v>6008568</v>
      </c>
      <c r="CB120" s="967"/>
      <c r="CC120" s="967"/>
      <c r="CD120" s="967"/>
      <c r="CE120" s="967"/>
      <c r="CF120" s="980">
        <v>57</v>
      </c>
      <c r="CG120" s="981"/>
      <c r="CH120" s="981"/>
      <c r="CI120" s="981"/>
      <c r="CJ120" s="981"/>
      <c r="CK120" s="1042" t="s">
        <v>481</v>
      </c>
      <c r="CL120" s="1043"/>
      <c r="CM120" s="1043"/>
      <c r="CN120" s="1043"/>
      <c r="CO120" s="1044"/>
      <c r="CP120" s="1050" t="s">
        <v>482</v>
      </c>
      <c r="CQ120" s="1051"/>
      <c r="CR120" s="1051"/>
      <c r="CS120" s="1051"/>
      <c r="CT120" s="1051"/>
      <c r="CU120" s="1051"/>
      <c r="CV120" s="1051"/>
      <c r="CW120" s="1051"/>
      <c r="CX120" s="1051"/>
      <c r="CY120" s="1051"/>
      <c r="CZ120" s="1051"/>
      <c r="DA120" s="1051"/>
      <c r="DB120" s="1051"/>
      <c r="DC120" s="1051"/>
      <c r="DD120" s="1051"/>
      <c r="DE120" s="1051"/>
      <c r="DF120" s="1052"/>
      <c r="DG120" s="966">
        <v>3643072</v>
      </c>
      <c r="DH120" s="967"/>
      <c r="DI120" s="967"/>
      <c r="DJ120" s="967"/>
      <c r="DK120" s="967"/>
      <c r="DL120" s="967">
        <v>3627655</v>
      </c>
      <c r="DM120" s="967"/>
      <c r="DN120" s="967"/>
      <c r="DO120" s="967"/>
      <c r="DP120" s="967"/>
      <c r="DQ120" s="967">
        <v>3554202</v>
      </c>
      <c r="DR120" s="967"/>
      <c r="DS120" s="967"/>
      <c r="DT120" s="967"/>
      <c r="DU120" s="967"/>
      <c r="DV120" s="968">
        <v>33.700000000000003</v>
      </c>
      <c r="DW120" s="968"/>
      <c r="DX120" s="968"/>
      <c r="DY120" s="968"/>
      <c r="DZ120" s="969"/>
    </row>
    <row r="121" spans="1:130" s="230" customFormat="1" ht="26.25" customHeight="1" x14ac:dyDescent="0.15">
      <c r="A121" s="1093"/>
      <c r="B121" s="985"/>
      <c r="C121" s="1010" t="s">
        <v>483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401</v>
      </c>
      <c r="AB121" s="995"/>
      <c r="AC121" s="995"/>
      <c r="AD121" s="995"/>
      <c r="AE121" s="996"/>
      <c r="AF121" s="997" t="s">
        <v>423</v>
      </c>
      <c r="AG121" s="995"/>
      <c r="AH121" s="995"/>
      <c r="AI121" s="995"/>
      <c r="AJ121" s="996"/>
      <c r="AK121" s="997" t="s">
        <v>138</v>
      </c>
      <c r="AL121" s="995"/>
      <c r="AM121" s="995"/>
      <c r="AN121" s="995"/>
      <c r="AO121" s="996"/>
      <c r="AP121" s="998" t="s">
        <v>401</v>
      </c>
      <c r="AQ121" s="999"/>
      <c r="AR121" s="999"/>
      <c r="AS121" s="999"/>
      <c r="AT121" s="1000"/>
      <c r="AU121" s="1030"/>
      <c r="AV121" s="1031"/>
      <c r="AW121" s="1031"/>
      <c r="AX121" s="1031"/>
      <c r="AY121" s="1032"/>
      <c r="AZ121" s="958" t="s">
        <v>484</v>
      </c>
      <c r="BA121" s="959"/>
      <c r="BB121" s="959"/>
      <c r="BC121" s="959"/>
      <c r="BD121" s="959"/>
      <c r="BE121" s="959"/>
      <c r="BF121" s="959"/>
      <c r="BG121" s="959"/>
      <c r="BH121" s="959"/>
      <c r="BI121" s="959"/>
      <c r="BJ121" s="959"/>
      <c r="BK121" s="959"/>
      <c r="BL121" s="959"/>
      <c r="BM121" s="959"/>
      <c r="BN121" s="959"/>
      <c r="BO121" s="959"/>
      <c r="BP121" s="960"/>
      <c r="BQ121" s="961">
        <v>1396314</v>
      </c>
      <c r="BR121" s="962"/>
      <c r="BS121" s="962"/>
      <c r="BT121" s="962"/>
      <c r="BU121" s="962"/>
      <c r="BV121" s="962">
        <v>1458362</v>
      </c>
      <c r="BW121" s="962"/>
      <c r="BX121" s="962"/>
      <c r="BY121" s="962"/>
      <c r="BZ121" s="962"/>
      <c r="CA121" s="962">
        <v>1567769</v>
      </c>
      <c r="CB121" s="962"/>
      <c r="CC121" s="962"/>
      <c r="CD121" s="962"/>
      <c r="CE121" s="962"/>
      <c r="CF121" s="956">
        <v>14.9</v>
      </c>
      <c r="CG121" s="957"/>
      <c r="CH121" s="957"/>
      <c r="CI121" s="957"/>
      <c r="CJ121" s="957"/>
      <c r="CK121" s="1045"/>
      <c r="CL121" s="1046"/>
      <c r="CM121" s="1046"/>
      <c r="CN121" s="1046"/>
      <c r="CO121" s="1047"/>
      <c r="CP121" s="1055" t="s">
        <v>416</v>
      </c>
      <c r="CQ121" s="1056"/>
      <c r="CR121" s="1056"/>
      <c r="CS121" s="1056"/>
      <c r="CT121" s="1056"/>
      <c r="CU121" s="1056"/>
      <c r="CV121" s="1056"/>
      <c r="CW121" s="1056"/>
      <c r="CX121" s="1056"/>
      <c r="CY121" s="1056"/>
      <c r="CZ121" s="1056"/>
      <c r="DA121" s="1056"/>
      <c r="DB121" s="1056"/>
      <c r="DC121" s="1056"/>
      <c r="DD121" s="1056"/>
      <c r="DE121" s="1056"/>
      <c r="DF121" s="1057"/>
      <c r="DG121" s="961">
        <v>2654855</v>
      </c>
      <c r="DH121" s="962"/>
      <c r="DI121" s="962"/>
      <c r="DJ121" s="962"/>
      <c r="DK121" s="962"/>
      <c r="DL121" s="962">
        <v>2411094</v>
      </c>
      <c r="DM121" s="962"/>
      <c r="DN121" s="962"/>
      <c r="DO121" s="962"/>
      <c r="DP121" s="962"/>
      <c r="DQ121" s="962">
        <v>2234705</v>
      </c>
      <c r="DR121" s="962"/>
      <c r="DS121" s="962"/>
      <c r="DT121" s="962"/>
      <c r="DU121" s="962"/>
      <c r="DV121" s="963">
        <v>21.2</v>
      </c>
      <c r="DW121" s="963"/>
      <c r="DX121" s="963"/>
      <c r="DY121" s="963"/>
      <c r="DZ121" s="964"/>
    </row>
    <row r="122" spans="1:130" s="230" customFormat="1" ht="26.25" customHeight="1" x14ac:dyDescent="0.15">
      <c r="A122" s="1093"/>
      <c r="B122" s="985"/>
      <c r="C122" s="958" t="s">
        <v>465</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138</v>
      </c>
      <c r="AB122" s="995"/>
      <c r="AC122" s="995"/>
      <c r="AD122" s="995"/>
      <c r="AE122" s="996"/>
      <c r="AF122" s="997" t="s">
        <v>401</v>
      </c>
      <c r="AG122" s="995"/>
      <c r="AH122" s="995"/>
      <c r="AI122" s="995"/>
      <c r="AJ122" s="996"/>
      <c r="AK122" s="997" t="s">
        <v>401</v>
      </c>
      <c r="AL122" s="995"/>
      <c r="AM122" s="995"/>
      <c r="AN122" s="995"/>
      <c r="AO122" s="996"/>
      <c r="AP122" s="998" t="s">
        <v>401</v>
      </c>
      <c r="AQ122" s="999"/>
      <c r="AR122" s="999"/>
      <c r="AS122" s="999"/>
      <c r="AT122" s="1000"/>
      <c r="AU122" s="1030"/>
      <c r="AV122" s="1031"/>
      <c r="AW122" s="1031"/>
      <c r="AX122" s="1031"/>
      <c r="AY122" s="1032"/>
      <c r="AZ122" s="1009" t="s">
        <v>485</v>
      </c>
      <c r="BA122" s="1001"/>
      <c r="BB122" s="1001"/>
      <c r="BC122" s="1001"/>
      <c r="BD122" s="1001"/>
      <c r="BE122" s="1001"/>
      <c r="BF122" s="1001"/>
      <c r="BG122" s="1001"/>
      <c r="BH122" s="1001"/>
      <c r="BI122" s="1001"/>
      <c r="BJ122" s="1001"/>
      <c r="BK122" s="1001"/>
      <c r="BL122" s="1001"/>
      <c r="BM122" s="1001"/>
      <c r="BN122" s="1001"/>
      <c r="BO122" s="1001"/>
      <c r="BP122" s="1002"/>
      <c r="BQ122" s="1035">
        <v>21314850</v>
      </c>
      <c r="BR122" s="1036"/>
      <c r="BS122" s="1036"/>
      <c r="BT122" s="1036"/>
      <c r="BU122" s="1036"/>
      <c r="BV122" s="1036">
        <v>21139424</v>
      </c>
      <c r="BW122" s="1036"/>
      <c r="BX122" s="1036"/>
      <c r="BY122" s="1036"/>
      <c r="BZ122" s="1036"/>
      <c r="CA122" s="1036">
        <v>20250628</v>
      </c>
      <c r="CB122" s="1036"/>
      <c r="CC122" s="1036"/>
      <c r="CD122" s="1036"/>
      <c r="CE122" s="1036"/>
      <c r="CF122" s="1053">
        <v>192.2</v>
      </c>
      <c r="CG122" s="1054"/>
      <c r="CH122" s="1054"/>
      <c r="CI122" s="1054"/>
      <c r="CJ122" s="1054"/>
      <c r="CK122" s="1045"/>
      <c r="CL122" s="1046"/>
      <c r="CM122" s="1046"/>
      <c r="CN122" s="1046"/>
      <c r="CO122" s="1047"/>
      <c r="CP122" s="1055" t="s">
        <v>486</v>
      </c>
      <c r="CQ122" s="1056"/>
      <c r="CR122" s="1056"/>
      <c r="CS122" s="1056"/>
      <c r="CT122" s="1056"/>
      <c r="CU122" s="1056"/>
      <c r="CV122" s="1056"/>
      <c r="CW122" s="1056"/>
      <c r="CX122" s="1056"/>
      <c r="CY122" s="1056"/>
      <c r="CZ122" s="1056"/>
      <c r="DA122" s="1056"/>
      <c r="DB122" s="1056"/>
      <c r="DC122" s="1056"/>
      <c r="DD122" s="1056"/>
      <c r="DE122" s="1056"/>
      <c r="DF122" s="1057"/>
      <c r="DG122" s="961" t="s">
        <v>138</v>
      </c>
      <c r="DH122" s="962"/>
      <c r="DI122" s="962"/>
      <c r="DJ122" s="962"/>
      <c r="DK122" s="962"/>
      <c r="DL122" s="962" t="s">
        <v>401</v>
      </c>
      <c r="DM122" s="962"/>
      <c r="DN122" s="962"/>
      <c r="DO122" s="962"/>
      <c r="DP122" s="962"/>
      <c r="DQ122" s="962" t="s">
        <v>401</v>
      </c>
      <c r="DR122" s="962"/>
      <c r="DS122" s="962"/>
      <c r="DT122" s="962"/>
      <c r="DU122" s="962"/>
      <c r="DV122" s="963" t="s">
        <v>138</v>
      </c>
      <c r="DW122" s="963"/>
      <c r="DX122" s="963"/>
      <c r="DY122" s="963"/>
      <c r="DZ122" s="964"/>
    </row>
    <row r="123" spans="1:130" s="230" customFormat="1" ht="26.25" customHeight="1" x14ac:dyDescent="0.15">
      <c r="A123" s="1093"/>
      <c r="B123" s="985"/>
      <c r="C123" s="958" t="s">
        <v>471</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138</v>
      </c>
      <c r="AB123" s="995"/>
      <c r="AC123" s="995"/>
      <c r="AD123" s="995"/>
      <c r="AE123" s="996"/>
      <c r="AF123" s="997" t="s">
        <v>423</v>
      </c>
      <c r="AG123" s="995"/>
      <c r="AH123" s="995"/>
      <c r="AI123" s="995"/>
      <c r="AJ123" s="996"/>
      <c r="AK123" s="997" t="s">
        <v>401</v>
      </c>
      <c r="AL123" s="995"/>
      <c r="AM123" s="995"/>
      <c r="AN123" s="995"/>
      <c r="AO123" s="996"/>
      <c r="AP123" s="998" t="s">
        <v>401</v>
      </c>
      <c r="AQ123" s="999"/>
      <c r="AR123" s="999"/>
      <c r="AS123" s="999"/>
      <c r="AT123" s="1000"/>
      <c r="AU123" s="1033"/>
      <c r="AV123" s="1034"/>
      <c r="AW123" s="1034"/>
      <c r="AX123" s="1034"/>
      <c r="AY123" s="1034"/>
      <c r="AZ123" s="251" t="s">
        <v>192</v>
      </c>
      <c r="BA123" s="251"/>
      <c r="BB123" s="251"/>
      <c r="BC123" s="251"/>
      <c r="BD123" s="251"/>
      <c r="BE123" s="251"/>
      <c r="BF123" s="251"/>
      <c r="BG123" s="251"/>
      <c r="BH123" s="251"/>
      <c r="BI123" s="251"/>
      <c r="BJ123" s="251"/>
      <c r="BK123" s="251"/>
      <c r="BL123" s="251"/>
      <c r="BM123" s="251"/>
      <c r="BN123" s="251"/>
      <c r="BO123" s="1013" t="s">
        <v>487</v>
      </c>
      <c r="BP123" s="1041"/>
      <c r="BQ123" s="1099">
        <v>26673108</v>
      </c>
      <c r="BR123" s="1100"/>
      <c r="BS123" s="1100"/>
      <c r="BT123" s="1100"/>
      <c r="BU123" s="1100"/>
      <c r="BV123" s="1100">
        <v>27619037</v>
      </c>
      <c r="BW123" s="1100"/>
      <c r="BX123" s="1100"/>
      <c r="BY123" s="1100"/>
      <c r="BZ123" s="1100"/>
      <c r="CA123" s="1100">
        <v>27826965</v>
      </c>
      <c r="CB123" s="1100"/>
      <c r="CC123" s="1100"/>
      <c r="CD123" s="1100"/>
      <c r="CE123" s="1100"/>
      <c r="CF123" s="1037"/>
      <c r="CG123" s="1038"/>
      <c r="CH123" s="1038"/>
      <c r="CI123" s="1038"/>
      <c r="CJ123" s="1039"/>
      <c r="CK123" s="1045"/>
      <c r="CL123" s="1046"/>
      <c r="CM123" s="1046"/>
      <c r="CN123" s="1046"/>
      <c r="CO123" s="1047"/>
      <c r="CP123" s="1055" t="s">
        <v>413</v>
      </c>
      <c r="CQ123" s="1056"/>
      <c r="CR123" s="1056"/>
      <c r="CS123" s="1056"/>
      <c r="CT123" s="1056"/>
      <c r="CU123" s="1056"/>
      <c r="CV123" s="1056"/>
      <c r="CW123" s="1056"/>
      <c r="CX123" s="1056"/>
      <c r="CY123" s="1056"/>
      <c r="CZ123" s="1056"/>
      <c r="DA123" s="1056"/>
      <c r="DB123" s="1056"/>
      <c r="DC123" s="1056"/>
      <c r="DD123" s="1056"/>
      <c r="DE123" s="1056"/>
      <c r="DF123" s="1057"/>
      <c r="DG123" s="994" t="s">
        <v>423</v>
      </c>
      <c r="DH123" s="995"/>
      <c r="DI123" s="995"/>
      <c r="DJ123" s="995"/>
      <c r="DK123" s="996"/>
      <c r="DL123" s="997" t="s">
        <v>138</v>
      </c>
      <c r="DM123" s="995"/>
      <c r="DN123" s="995"/>
      <c r="DO123" s="995"/>
      <c r="DP123" s="996"/>
      <c r="DQ123" s="997" t="s">
        <v>138</v>
      </c>
      <c r="DR123" s="995"/>
      <c r="DS123" s="995"/>
      <c r="DT123" s="995"/>
      <c r="DU123" s="996"/>
      <c r="DV123" s="998" t="s">
        <v>423</v>
      </c>
      <c r="DW123" s="999"/>
      <c r="DX123" s="999"/>
      <c r="DY123" s="999"/>
      <c r="DZ123" s="1000"/>
    </row>
    <row r="124" spans="1:130" s="230" customFormat="1" ht="26.25" customHeight="1" thickBot="1" x14ac:dyDescent="0.2">
      <c r="A124" s="1093"/>
      <c r="B124" s="985"/>
      <c r="C124" s="958" t="s">
        <v>474</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138</v>
      </c>
      <c r="AB124" s="995"/>
      <c r="AC124" s="995"/>
      <c r="AD124" s="995"/>
      <c r="AE124" s="996"/>
      <c r="AF124" s="997" t="s">
        <v>450</v>
      </c>
      <c r="AG124" s="995"/>
      <c r="AH124" s="995"/>
      <c r="AI124" s="995"/>
      <c r="AJ124" s="996"/>
      <c r="AK124" s="997" t="s">
        <v>401</v>
      </c>
      <c r="AL124" s="995"/>
      <c r="AM124" s="995"/>
      <c r="AN124" s="995"/>
      <c r="AO124" s="996"/>
      <c r="AP124" s="998" t="s">
        <v>138</v>
      </c>
      <c r="AQ124" s="999"/>
      <c r="AR124" s="999"/>
      <c r="AS124" s="999"/>
      <c r="AT124" s="1000"/>
      <c r="AU124" s="1095" t="s">
        <v>488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68.3</v>
      </c>
      <c r="BR124" s="1063"/>
      <c r="BS124" s="1063"/>
      <c r="BT124" s="1063"/>
      <c r="BU124" s="1063"/>
      <c r="BV124" s="1063">
        <v>54.6</v>
      </c>
      <c r="BW124" s="1063"/>
      <c r="BX124" s="1063"/>
      <c r="BY124" s="1063"/>
      <c r="BZ124" s="1063"/>
      <c r="CA124" s="1063">
        <v>44.7</v>
      </c>
      <c r="CB124" s="1063"/>
      <c r="CC124" s="1063"/>
      <c r="CD124" s="1063"/>
      <c r="CE124" s="1063"/>
      <c r="CF124" s="1064"/>
      <c r="CG124" s="1065"/>
      <c r="CH124" s="1065"/>
      <c r="CI124" s="1065"/>
      <c r="CJ124" s="1066"/>
      <c r="CK124" s="1048"/>
      <c r="CL124" s="1048"/>
      <c r="CM124" s="1048"/>
      <c r="CN124" s="1048"/>
      <c r="CO124" s="1049"/>
      <c r="CP124" s="1055" t="s">
        <v>489</v>
      </c>
      <c r="CQ124" s="1056"/>
      <c r="CR124" s="1056"/>
      <c r="CS124" s="1056"/>
      <c r="CT124" s="1056"/>
      <c r="CU124" s="1056"/>
      <c r="CV124" s="1056"/>
      <c r="CW124" s="1056"/>
      <c r="CX124" s="1056"/>
      <c r="CY124" s="1056"/>
      <c r="CZ124" s="1056"/>
      <c r="DA124" s="1056"/>
      <c r="DB124" s="1056"/>
      <c r="DC124" s="1056"/>
      <c r="DD124" s="1056"/>
      <c r="DE124" s="1056"/>
      <c r="DF124" s="1057"/>
      <c r="DG124" s="1040" t="s">
        <v>450</v>
      </c>
      <c r="DH124" s="1022"/>
      <c r="DI124" s="1022"/>
      <c r="DJ124" s="1022"/>
      <c r="DK124" s="1023"/>
      <c r="DL124" s="1021" t="s">
        <v>423</v>
      </c>
      <c r="DM124" s="1022"/>
      <c r="DN124" s="1022"/>
      <c r="DO124" s="1022"/>
      <c r="DP124" s="1023"/>
      <c r="DQ124" s="1021" t="s">
        <v>450</v>
      </c>
      <c r="DR124" s="1022"/>
      <c r="DS124" s="1022"/>
      <c r="DT124" s="1022"/>
      <c r="DU124" s="1023"/>
      <c r="DV124" s="1024" t="s">
        <v>401</v>
      </c>
      <c r="DW124" s="1025"/>
      <c r="DX124" s="1025"/>
      <c r="DY124" s="1025"/>
      <c r="DZ124" s="1026"/>
    </row>
    <row r="125" spans="1:130" s="230" customFormat="1" ht="26.25" customHeight="1" x14ac:dyDescent="0.15">
      <c r="A125" s="1093"/>
      <c r="B125" s="985"/>
      <c r="C125" s="958" t="s">
        <v>476</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462</v>
      </c>
      <c r="AB125" s="995"/>
      <c r="AC125" s="995"/>
      <c r="AD125" s="995"/>
      <c r="AE125" s="996"/>
      <c r="AF125" s="997" t="s">
        <v>401</v>
      </c>
      <c r="AG125" s="995"/>
      <c r="AH125" s="995"/>
      <c r="AI125" s="995"/>
      <c r="AJ125" s="996"/>
      <c r="AK125" s="997" t="s">
        <v>401</v>
      </c>
      <c r="AL125" s="995"/>
      <c r="AM125" s="995"/>
      <c r="AN125" s="995"/>
      <c r="AO125" s="996"/>
      <c r="AP125" s="998" t="s">
        <v>401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490</v>
      </c>
      <c r="CL125" s="1043"/>
      <c r="CM125" s="1043"/>
      <c r="CN125" s="1043"/>
      <c r="CO125" s="1044"/>
      <c r="CP125" s="965" t="s">
        <v>491</v>
      </c>
      <c r="CQ125" s="933"/>
      <c r="CR125" s="933"/>
      <c r="CS125" s="933"/>
      <c r="CT125" s="933"/>
      <c r="CU125" s="933"/>
      <c r="CV125" s="933"/>
      <c r="CW125" s="933"/>
      <c r="CX125" s="933"/>
      <c r="CY125" s="933"/>
      <c r="CZ125" s="933"/>
      <c r="DA125" s="933"/>
      <c r="DB125" s="933"/>
      <c r="DC125" s="933"/>
      <c r="DD125" s="933"/>
      <c r="DE125" s="933"/>
      <c r="DF125" s="934"/>
      <c r="DG125" s="966" t="s">
        <v>450</v>
      </c>
      <c r="DH125" s="967"/>
      <c r="DI125" s="967"/>
      <c r="DJ125" s="967"/>
      <c r="DK125" s="967"/>
      <c r="DL125" s="967" t="s">
        <v>450</v>
      </c>
      <c r="DM125" s="967"/>
      <c r="DN125" s="967"/>
      <c r="DO125" s="967"/>
      <c r="DP125" s="967"/>
      <c r="DQ125" s="967" t="s">
        <v>423</v>
      </c>
      <c r="DR125" s="967"/>
      <c r="DS125" s="967"/>
      <c r="DT125" s="967"/>
      <c r="DU125" s="967"/>
      <c r="DV125" s="968" t="s">
        <v>462</v>
      </c>
      <c r="DW125" s="968"/>
      <c r="DX125" s="968"/>
      <c r="DY125" s="968"/>
      <c r="DZ125" s="969"/>
    </row>
    <row r="126" spans="1:130" s="230" customFormat="1" ht="26.25" customHeight="1" thickBot="1" x14ac:dyDescent="0.2">
      <c r="A126" s="1093"/>
      <c r="B126" s="985"/>
      <c r="C126" s="958" t="s">
        <v>478</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11510</v>
      </c>
      <c r="AB126" s="995"/>
      <c r="AC126" s="995"/>
      <c r="AD126" s="995"/>
      <c r="AE126" s="996"/>
      <c r="AF126" s="997">
        <v>11510</v>
      </c>
      <c r="AG126" s="995"/>
      <c r="AH126" s="995"/>
      <c r="AI126" s="995"/>
      <c r="AJ126" s="996"/>
      <c r="AK126" s="997">
        <v>11510</v>
      </c>
      <c r="AL126" s="995"/>
      <c r="AM126" s="995"/>
      <c r="AN126" s="995"/>
      <c r="AO126" s="996"/>
      <c r="AP126" s="998">
        <v>0.1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492</v>
      </c>
      <c r="CQ126" s="959"/>
      <c r="CR126" s="959"/>
      <c r="CS126" s="959"/>
      <c r="CT126" s="959"/>
      <c r="CU126" s="959"/>
      <c r="CV126" s="959"/>
      <c r="CW126" s="959"/>
      <c r="CX126" s="959"/>
      <c r="CY126" s="959"/>
      <c r="CZ126" s="959"/>
      <c r="DA126" s="959"/>
      <c r="DB126" s="959"/>
      <c r="DC126" s="959"/>
      <c r="DD126" s="959"/>
      <c r="DE126" s="959"/>
      <c r="DF126" s="960"/>
      <c r="DG126" s="961" t="s">
        <v>401</v>
      </c>
      <c r="DH126" s="962"/>
      <c r="DI126" s="962"/>
      <c r="DJ126" s="962"/>
      <c r="DK126" s="962"/>
      <c r="DL126" s="962" t="s">
        <v>401</v>
      </c>
      <c r="DM126" s="962"/>
      <c r="DN126" s="962"/>
      <c r="DO126" s="962"/>
      <c r="DP126" s="962"/>
      <c r="DQ126" s="962" t="s">
        <v>401</v>
      </c>
      <c r="DR126" s="962"/>
      <c r="DS126" s="962"/>
      <c r="DT126" s="962"/>
      <c r="DU126" s="962"/>
      <c r="DV126" s="963" t="s">
        <v>401</v>
      </c>
      <c r="DW126" s="963"/>
      <c r="DX126" s="963"/>
      <c r="DY126" s="963"/>
      <c r="DZ126" s="964"/>
    </row>
    <row r="127" spans="1:130" s="230" customFormat="1" ht="26.25" customHeight="1" x14ac:dyDescent="0.15">
      <c r="A127" s="1094"/>
      <c r="B127" s="987"/>
      <c r="C127" s="1009" t="s">
        <v>493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441</v>
      </c>
      <c r="AB127" s="995"/>
      <c r="AC127" s="995"/>
      <c r="AD127" s="995"/>
      <c r="AE127" s="996"/>
      <c r="AF127" s="997">
        <v>389</v>
      </c>
      <c r="AG127" s="995"/>
      <c r="AH127" s="995"/>
      <c r="AI127" s="995"/>
      <c r="AJ127" s="996"/>
      <c r="AK127" s="997">
        <v>332</v>
      </c>
      <c r="AL127" s="995"/>
      <c r="AM127" s="995"/>
      <c r="AN127" s="995"/>
      <c r="AO127" s="996"/>
      <c r="AP127" s="998">
        <v>0</v>
      </c>
      <c r="AQ127" s="999"/>
      <c r="AR127" s="999"/>
      <c r="AS127" s="999"/>
      <c r="AT127" s="1000"/>
      <c r="AU127" s="232"/>
      <c r="AV127" s="232"/>
      <c r="AW127" s="232"/>
      <c r="AX127" s="1067" t="s">
        <v>494</v>
      </c>
      <c r="AY127" s="1068"/>
      <c r="AZ127" s="1068"/>
      <c r="BA127" s="1068"/>
      <c r="BB127" s="1068"/>
      <c r="BC127" s="1068"/>
      <c r="BD127" s="1068"/>
      <c r="BE127" s="1069"/>
      <c r="BF127" s="1070" t="s">
        <v>495</v>
      </c>
      <c r="BG127" s="1068"/>
      <c r="BH127" s="1068"/>
      <c r="BI127" s="1068"/>
      <c r="BJ127" s="1068"/>
      <c r="BK127" s="1068"/>
      <c r="BL127" s="1069"/>
      <c r="BM127" s="1070" t="s">
        <v>496</v>
      </c>
      <c r="BN127" s="1068"/>
      <c r="BO127" s="1068"/>
      <c r="BP127" s="1068"/>
      <c r="BQ127" s="1068"/>
      <c r="BR127" s="1068"/>
      <c r="BS127" s="1069"/>
      <c r="BT127" s="1070" t="s">
        <v>497</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498</v>
      </c>
      <c r="CQ127" s="959"/>
      <c r="CR127" s="959"/>
      <c r="CS127" s="959"/>
      <c r="CT127" s="959"/>
      <c r="CU127" s="959"/>
      <c r="CV127" s="959"/>
      <c r="CW127" s="959"/>
      <c r="CX127" s="959"/>
      <c r="CY127" s="959"/>
      <c r="CZ127" s="959"/>
      <c r="DA127" s="959"/>
      <c r="DB127" s="959"/>
      <c r="DC127" s="959"/>
      <c r="DD127" s="959"/>
      <c r="DE127" s="959"/>
      <c r="DF127" s="960"/>
      <c r="DG127" s="961" t="s">
        <v>462</v>
      </c>
      <c r="DH127" s="962"/>
      <c r="DI127" s="962"/>
      <c r="DJ127" s="962"/>
      <c r="DK127" s="962"/>
      <c r="DL127" s="962" t="s">
        <v>401</v>
      </c>
      <c r="DM127" s="962"/>
      <c r="DN127" s="962"/>
      <c r="DO127" s="962"/>
      <c r="DP127" s="962"/>
      <c r="DQ127" s="962" t="s">
        <v>401</v>
      </c>
      <c r="DR127" s="962"/>
      <c r="DS127" s="962"/>
      <c r="DT127" s="962"/>
      <c r="DU127" s="962"/>
      <c r="DV127" s="963" t="s">
        <v>401</v>
      </c>
      <c r="DW127" s="963"/>
      <c r="DX127" s="963"/>
      <c r="DY127" s="963"/>
      <c r="DZ127" s="964"/>
    </row>
    <row r="128" spans="1:130" s="230" customFormat="1" ht="26.25" customHeight="1" thickBot="1" x14ac:dyDescent="0.2">
      <c r="A128" s="1077" t="s">
        <v>499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500</v>
      </c>
      <c r="X128" s="1079"/>
      <c r="Y128" s="1079"/>
      <c r="Z128" s="1080"/>
      <c r="AA128" s="1081">
        <v>310807</v>
      </c>
      <c r="AB128" s="1082"/>
      <c r="AC128" s="1082"/>
      <c r="AD128" s="1082"/>
      <c r="AE128" s="1083"/>
      <c r="AF128" s="1084">
        <v>291891</v>
      </c>
      <c r="AG128" s="1082"/>
      <c r="AH128" s="1082"/>
      <c r="AI128" s="1082"/>
      <c r="AJ128" s="1083"/>
      <c r="AK128" s="1084">
        <v>277803</v>
      </c>
      <c r="AL128" s="1082"/>
      <c r="AM128" s="1082"/>
      <c r="AN128" s="1082"/>
      <c r="AO128" s="1083"/>
      <c r="AP128" s="1085"/>
      <c r="AQ128" s="1086"/>
      <c r="AR128" s="1086"/>
      <c r="AS128" s="1086"/>
      <c r="AT128" s="1087"/>
      <c r="AU128" s="232"/>
      <c r="AV128" s="232"/>
      <c r="AW128" s="232"/>
      <c r="AX128" s="932" t="s">
        <v>501</v>
      </c>
      <c r="AY128" s="933"/>
      <c r="AZ128" s="933"/>
      <c r="BA128" s="933"/>
      <c r="BB128" s="933"/>
      <c r="BC128" s="933"/>
      <c r="BD128" s="933"/>
      <c r="BE128" s="934"/>
      <c r="BF128" s="1088" t="s">
        <v>401</v>
      </c>
      <c r="BG128" s="1089"/>
      <c r="BH128" s="1089"/>
      <c r="BI128" s="1089"/>
      <c r="BJ128" s="1089"/>
      <c r="BK128" s="1089"/>
      <c r="BL128" s="1090"/>
      <c r="BM128" s="1088">
        <v>13.02</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502</v>
      </c>
      <c r="CQ128" s="762"/>
      <c r="CR128" s="762"/>
      <c r="CS128" s="762"/>
      <c r="CT128" s="762"/>
      <c r="CU128" s="762"/>
      <c r="CV128" s="762"/>
      <c r="CW128" s="762"/>
      <c r="CX128" s="762"/>
      <c r="CY128" s="762"/>
      <c r="CZ128" s="762"/>
      <c r="DA128" s="762"/>
      <c r="DB128" s="762"/>
      <c r="DC128" s="762"/>
      <c r="DD128" s="762"/>
      <c r="DE128" s="762"/>
      <c r="DF128" s="1072"/>
      <c r="DG128" s="1073" t="s">
        <v>423</v>
      </c>
      <c r="DH128" s="1074"/>
      <c r="DI128" s="1074"/>
      <c r="DJ128" s="1074"/>
      <c r="DK128" s="1074"/>
      <c r="DL128" s="1074" t="s">
        <v>450</v>
      </c>
      <c r="DM128" s="1074"/>
      <c r="DN128" s="1074"/>
      <c r="DO128" s="1074"/>
      <c r="DP128" s="1074"/>
      <c r="DQ128" s="1074" t="s">
        <v>450</v>
      </c>
      <c r="DR128" s="1074"/>
      <c r="DS128" s="1074"/>
      <c r="DT128" s="1074"/>
      <c r="DU128" s="1074"/>
      <c r="DV128" s="1075" t="s">
        <v>450</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503</v>
      </c>
      <c r="X129" s="1107"/>
      <c r="Y129" s="1107"/>
      <c r="Z129" s="1108"/>
      <c r="AA129" s="994">
        <v>12037005</v>
      </c>
      <c r="AB129" s="995"/>
      <c r="AC129" s="995"/>
      <c r="AD129" s="995"/>
      <c r="AE129" s="996"/>
      <c r="AF129" s="997">
        <v>12678978</v>
      </c>
      <c r="AG129" s="995"/>
      <c r="AH129" s="995"/>
      <c r="AI129" s="995"/>
      <c r="AJ129" s="996"/>
      <c r="AK129" s="997">
        <v>12298936</v>
      </c>
      <c r="AL129" s="995"/>
      <c r="AM129" s="995"/>
      <c r="AN129" s="995"/>
      <c r="AO129" s="996"/>
      <c r="AP129" s="1109"/>
      <c r="AQ129" s="1110"/>
      <c r="AR129" s="1110"/>
      <c r="AS129" s="1110"/>
      <c r="AT129" s="1111"/>
      <c r="AU129" s="233"/>
      <c r="AV129" s="233"/>
      <c r="AW129" s="233"/>
      <c r="AX129" s="1101" t="s">
        <v>504</v>
      </c>
      <c r="AY129" s="959"/>
      <c r="AZ129" s="959"/>
      <c r="BA129" s="959"/>
      <c r="BB129" s="959"/>
      <c r="BC129" s="959"/>
      <c r="BD129" s="959"/>
      <c r="BE129" s="960"/>
      <c r="BF129" s="1102" t="s">
        <v>505</v>
      </c>
      <c r="BG129" s="1103"/>
      <c r="BH129" s="1103"/>
      <c r="BI129" s="1103"/>
      <c r="BJ129" s="1103"/>
      <c r="BK129" s="1103"/>
      <c r="BL129" s="1104"/>
      <c r="BM129" s="1102">
        <v>18.02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507</v>
      </c>
      <c r="X130" s="1107"/>
      <c r="Y130" s="1107"/>
      <c r="Z130" s="1108"/>
      <c r="AA130" s="994">
        <v>1770900</v>
      </c>
      <c r="AB130" s="995"/>
      <c r="AC130" s="995"/>
      <c r="AD130" s="995"/>
      <c r="AE130" s="996"/>
      <c r="AF130" s="997">
        <v>1761432</v>
      </c>
      <c r="AG130" s="995"/>
      <c r="AH130" s="995"/>
      <c r="AI130" s="995"/>
      <c r="AJ130" s="996"/>
      <c r="AK130" s="997">
        <v>1763806</v>
      </c>
      <c r="AL130" s="995"/>
      <c r="AM130" s="995"/>
      <c r="AN130" s="995"/>
      <c r="AO130" s="996"/>
      <c r="AP130" s="1109"/>
      <c r="AQ130" s="1110"/>
      <c r="AR130" s="1110"/>
      <c r="AS130" s="1110"/>
      <c r="AT130" s="1111"/>
      <c r="AU130" s="233"/>
      <c r="AV130" s="233"/>
      <c r="AW130" s="233"/>
      <c r="AX130" s="1101" t="s">
        <v>508</v>
      </c>
      <c r="AY130" s="959"/>
      <c r="AZ130" s="959"/>
      <c r="BA130" s="959"/>
      <c r="BB130" s="959"/>
      <c r="BC130" s="959"/>
      <c r="BD130" s="959"/>
      <c r="BE130" s="960"/>
      <c r="BF130" s="1137">
        <v>7.3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509</v>
      </c>
      <c r="X131" s="1144"/>
      <c r="Y131" s="1144"/>
      <c r="Z131" s="1145"/>
      <c r="AA131" s="1040">
        <v>10266105</v>
      </c>
      <c r="AB131" s="1022"/>
      <c r="AC131" s="1022"/>
      <c r="AD131" s="1022"/>
      <c r="AE131" s="1023"/>
      <c r="AF131" s="1021">
        <v>10917546</v>
      </c>
      <c r="AG131" s="1022"/>
      <c r="AH131" s="1022"/>
      <c r="AI131" s="1022"/>
      <c r="AJ131" s="1023"/>
      <c r="AK131" s="1021">
        <v>10535130</v>
      </c>
      <c r="AL131" s="1022"/>
      <c r="AM131" s="1022"/>
      <c r="AN131" s="1022"/>
      <c r="AO131" s="1023"/>
      <c r="AP131" s="1146"/>
      <c r="AQ131" s="1147"/>
      <c r="AR131" s="1147"/>
      <c r="AS131" s="1147"/>
      <c r="AT131" s="1148"/>
      <c r="AU131" s="233"/>
      <c r="AV131" s="233"/>
      <c r="AW131" s="233"/>
      <c r="AX131" s="1119" t="s">
        <v>510</v>
      </c>
      <c r="AY131" s="762"/>
      <c r="AZ131" s="762"/>
      <c r="BA131" s="762"/>
      <c r="BB131" s="762"/>
      <c r="BC131" s="762"/>
      <c r="BD131" s="762"/>
      <c r="BE131" s="1072"/>
      <c r="BF131" s="1120">
        <v>44.7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512</v>
      </c>
      <c r="W132" s="1130"/>
      <c r="X132" s="1130"/>
      <c r="Y132" s="1130"/>
      <c r="Z132" s="1131"/>
      <c r="AA132" s="1132">
        <v>8.7373156620000003</v>
      </c>
      <c r="AB132" s="1133"/>
      <c r="AC132" s="1133"/>
      <c r="AD132" s="1133"/>
      <c r="AE132" s="1134"/>
      <c r="AF132" s="1135">
        <v>6.4659677179999999</v>
      </c>
      <c r="AG132" s="1133"/>
      <c r="AH132" s="1133"/>
      <c r="AI132" s="1133"/>
      <c r="AJ132" s="1134"/>
      <c r="AK132" s="1135">
        <v>6.9443946109999999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513</v>
      </c>
      <c r="W133" s="1113"/>
      <c r="X133" s="1113"/>
      <c r="Y133" s="1113"/>
      <c r="Z133" s="1114"/>
      <c r="AA133" s="1115">
        <v>9.1999999999999993</v>
      </c>
      <c r="AB133" s="1116"/>
      <c r="AC133" s="1116"/>
      <c r="AD133" s="1116"/>
      <c r="AE133" s="1117"/>
      <c r="AF133" s="1115">
        <v>8</v>
      </c>
      <c r="AG133" s="1116"/>
      <c r="AH133" s="1116"/>
      <c r="AI133" s="1116"/>
      <c r="AJ133" s="1117"/>
      <c r="AK133" s="1115">
        <v>7.3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F2dPNodoEFLnR95m0tuGLHqTn6EVpPTiRd8NFk1cqSgXgjH2+nviNTApymm/9IXivj+3OKoWXofH2I21AHGZg==" saltValue="YoRCQ04MuMEYpi++Uqxw8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D1" zoomScale="85" zoomScaleNormal="85" zoomScaleSheetLayoutView="85" workbookViewId="0">
      <selection activeCell="BL54" sqref="BL5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gJbftOs8JybP15tlKB6G2mt6SDgvMQ/ZkptbZEE2r2GjEEn5NeT8FJvJV9e/aalk9ETC12QTrl7Gps7k2z/aQ==" saltValue="xBkcS1chDfpAEQrTGvXl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H9"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5ha1+Wr5+Nu/IAyMoDYgvznSf25UylNxTtlTdyeyoC/93Cvg+XHIDINBwov/W2BmlVzJJ38bslNm59esNt78w==" saltValue="DoyIdO9fU4L23yLyTa93L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2"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522</v>
      </c>
      <c r="AL9" s="1153"/>
      <c r="AM9" s="1153"/>
      <c r="AN9" s="1154"/>
      <c r="AO9" s="281">
        <v>4009810</v>
      </c>
      <c r="AP9" s="281">
        <v>84079</v>
      </c>
      <c r="AQ9" s="282">
        <v>88339</v>
      </c>
      <c r="AR9" s="283">
        <v>-4.8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523</v>
      </c>
      <c r="AL10" s="1153"/>
      <c r="AM10" s="1153"/>
      <c r="AN10" s="1154"/>
      <c r="AO10" s="284">
        <v>520356</v>
      </c>
      <c r="AP10" s="284">
        <v>10911</v>
      </c>
      <c r="AQ10" s="285">
        <v>7842</v>
      </c>
      <c r="AR10" s="286">
        <v>39.1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524</v>
      </c>
      <c r="AL11" s="1153"/>
      <c r="AM11" s="1153"/>
      <c r="AN11" s="1154"/>
      <c r="AO11" s="284" t="s">
        <v>525</v>
      </c>
      <c r="AP11" s="284" t="s">
        <v>525</v>
      </c>
      <c r="AQ11" s="285">
        <v>2321</v>
      </c>
      <c r="AR11" s="286" t="s">
        <v>525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526</v>
      </c>
      <c r="AL12" s="1153"/>
      <c r="AM12" s="1153"/>
      <c r="AN12" s="1154"/>
      <c r="AO12" s="284" t="s">
        <v>525</v>
      </c>
      <c r="AP12" s="284" t="s">
        <v>525</v>
      </c>
      <c r="AQ12" s="285">
        <v>10</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527</v>
      </c>
      <c r="AL13" s="1153"/>
      <c r="AM13" s="1153"/>
      <c r="AN13" s="1154"/>
      <c r="AO13" s="284">
        <v>20366</v>
      </c>
      <c r="AP13" s="284">
        <v>427</v>
      </c>
      <c r="AQ13" s="285">
        <v>2936</v>
      </c>
      <c r="AR13" s="286">
        <v>-85.5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528</v>
      </c>
      <c r="AL14" s="1153"/>
      <c r="AM14" s="1153"/>
      <c r="AN14" s="1154"/>
      <c r="AO14" s="284">
        <v>110221</v>
      </c>
      <c r="AP14" s="284">
        <v>2311</v>
      </c>
      <c r="AQ14" s="285">
        <v>1649</v>
      </c>
      <c r="AR14" s="286">
        <v>40.1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529</v>
      </c>
      <c r="AL15" s="1156"/>
      <c r="AM15" s="1156"/>
      <c r="AN15" s="1157"/>
      <c r="AO15" s="284">
        <v>-267383</v>
      </c>
      <c r="AP15" s="284">
        <v>-5607</v>
      </c>
      <c r="AQ15" s="285">
        <v>-5997</v>
      </c>
      <c r="AR15" s="286">
        <v>-6.5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192</v>
      </c>
      <c r="AL16" s="1156"/>
      <c r="AM16" s="1156"/>
      <c r="AN16" s="1157"/>
      <c r="AO16" s="284">
        <v>4393370</v>
      </c>
      <c r="AP16" s="284">
        <v>92122</v>
      </c>
      <c r="AQ16" s="285">
        <v>97102</v>
      </c>
      <c r="AR16" s="286">
        <v>-5.0999999999999996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534</v>
      </c>
      <c r="AL21" s="1159"/>
      <c r="AM21" s="1159"/>
      <c r="AN21" s="1160"/>
      <c r="AO21" s="297">
        <v>8.26</v>
      </c>
      <c r="AP21" s="298">
        <v>8.91</v>
      </c>
      <c r="AQ21" s="299">
        <v>-0.65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535</v>
      </c>
      <c r="AL22" s="1159"/>
      <c r="AM22" s="1159"/>
      <c r="AN22" s="1160"/>
      <c r="AO22" s="302">
        <v>96.8</v>
      </c>
      <c r="AP22" s="303">
        <v>97.5</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539</v>
      </c>
      <c r="AL32" s="1167"/>
      <c r="AM32" s="1167"/>
      <c r="AN32" s="1168"/>
      <c r="AO32" s="312">
        <v>1862518</v>
      </c>
      <c r="AP32" s="312">
        <v>39054</v>
      </c>
      <c r="AQ32" s="313">
        <v>55264</v>
      </c>
      <c r="AR32" s="314">
        <v>-29.3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540</v>
      </c>
      <c r="AL33" s="1167"/>
      <c r="AM33" s="1167"/>
      <c r="AN33" s="1168"/>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541</v>
      </c>
      <c r="AL34" s="1167"/>
      <c r="AM34" s="1167"/>
      <c r="AN34" s="1168"/>
      <c r="AO34" s="312" t="s">
        <v>525</v>
      </c>
      <c r="AP34" s="312" t="s">
        <v>525</v>
      </c>
      <c r="AQ34" s="313">
        <v>19</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542</v>
      </c>
      <c r="AL35" s="1167"/>
      <c r="AM35" s="1167"/>
      <c r="AN35" s="1168"/>
      <c r="AO35" s="312">
        <v>653325</v>
      </c>
      <c r="AP35" s="312">
        <v>13699</v>
      </c>
      <c r="AQ35" s="313">
        <v>18522</v>
      </c>
      <c r="AR35" s="314">
        <v>-26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543</v>
      </c>
      <c r="AL36" s="1167"/>
      <c r="AM36" s="1167"/>
      <c r="AN36" s="1168"/>
      <c r="AO36" s="312">
        <v>245525</v>
      </c>
      <c r="AP36" s="312">
        <v>5148</v>
      </c>
      <c r="AQ36" s="313">
        <v>2744</v>
      </c>
      <c r="AR36" s="314">
        <v>87.6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544</v>
      </c>
      <c r="AL37" s="1167"/>
      <c r="AM37" s="1167"/>
      <c r="AN37" s="1168"/>
      <c r="AO37" s="312">
        <v>11842</v>
      </c>
      <c r="AP37" s="312">
        <v>248</v>
      </c>
      <c r="AQ37" s="313">
        <v>519</v>
      </c>
      <c r="AR37" s="314">
        <v>-52.2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545</v>
      </c>
      <c r="AL38" s="1170"/>
      <c r="AM38" s="1170"/>
      <c r="AN38" s="1171"/>
      <c r="AO38" s="315" t="s">
        <v>525</v>
      </c>
      <c r="AP38" s="315" t="s">
        <v>525</v>
      </c>
      <c r="AQ38" s="316">
        <v>4</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546</v>
      </c>
      <c r="AL39" s="1170"/>
      <c r="AM39" s="1170"/>
      <c r="AN39" s="1171"/>
      <c r="AO39" s="312">
        <v>-277803</v>
      </c>
      <c r="AP39" s="312">
        <v>-5825</v>
      </c>
      <c r="AQ39" s="313">
        <v>-3996</v>
      </c>
      <c r="AR39" s="314">
        <v>45.8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547</v>
      </c>
      <c r="AL40" s="1167"/>
      <c r="AM40" s="1167"/>
      <c r="AN40" s="1168"/>
      <c r="AO40" s="312">
        <v>-1763806</v>
      </c>
      <c r="AP40" s="312">
        <v>-36984</v>
      </c>
      <c r="AQ40" s="313">
        <v>-50182</v>
      </c>
      <c r="AR40" s="314">
        <v>-26.3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306</v>
      </c>
      <c r="AL41" s="1173"/>
      <c r="AM41" s="1173"/>
      <c r="AN41" s="1174"/>
      <c r="AO41" s="312">
        <v>731601</v>
      </c>
      <c r="AP41" s="312">
        <v>15340</v>
      </c>
      <c r="AQ41" s="313">
        <v>22892</v>
      </c>
      <c r="AR41" s="314">
        <v>-33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517</v>
      </c>
      <c r="AN49" s="1163" t="s">
        <v>551</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1121230</v>
      </c>
      <c r="AN51" s="334">
        <v>22487</v>
      </c>
      <c r="AO51" s="335">
        <v>-14.9</v>
      </c>
      <c r="AP51" s="336">
        <v>54684</v>
      </c>
      <c r="AQ51" s="337">
        <v>1.1000000000000001</v>
      </c>
      <c r="AR51" s="338">
        <v>-16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617081</v>
      </c>
      <c r="AN52" s="342">
        <v>12376</v>
      </c>
      <c r="AO52" s="343">
        <v>-18.100000000000001</v>
      </c>
      <c r="AP52" s="344">
        <v>32829</v>
      </c>
      <c r="AQ52" s="345">
        <v>7.2</v>
      </c>
      <c r="AR52" s="346">
        <v>-25.3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1938047</v>
      </c>
      <c r="AN53" s="334">
        <v>39221</v>
      </c>
      <c r="AO53" s="335">
        <v>74.400000000000006</v>
      </c>
      <c r="AP53" s="336">
        <v>62383</v>
      </c>
      <c r="AQ53" s="337">
        <v>14.1</v>
      </c>
      <c r="AR53" s="338">
        <v>60.3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1094203</v>
      </c>
      <c r="AN54" s="342">
        <v>22144</v>
      </c>
      <c r="AO54" s="343">
        <v>78.900000000000006</v>
      </c>
      <c r="AP54" s="344">
        <v>35325</v>
      </c>
      <c r="AQ54" s="345">
        <v>7.6</v>
      </c>
      <c r="AR54" s="346">
        <v>71.3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2154946</v>
      </c>
      <c r="AN55" s="334">
        <v>44136</v>
      </c>
      <c r="AO55" s="335">
        <v>12.5</v>
      </c>
      <c r="AP55" s="336">
        <v>76347</v>
      </c>
      <c r="AQ55" s="337">
        <v>22.4</v>
      </c>
      <c r="AR55" s="338">
        <v>-9.9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1433518</v>
      </c>
      <c r="AN56" s="342">
        <v>29360</v>
      </c>
      <c r="AO56" s="343">
        <v>32.6</v>
      </c>
      <c r="AP56" s="344">
        <v>41762</v>
      </c>
      <c r="AQ56" s="345">
        <v>18.2</v>
      </c>
      <c r="AR56" s="346">
        <v>14.4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2503724</v>
      </c>
      <c r="AN57" s="334">
        <v>52058</v>
      </c>
      <c r="AO57" s="335">
        <v>17.899999999999999</v>
      </c>
      <c r="AP57" s="336">
        <v>69604</v>
      </c>
      <c r="AQ57" s="337">
        <v>-8.8000000000000007</v>
      </c>
      <c r="AR57" s="338">
        <v>26.7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1069488</v>
      </c>
      <c r="AN58" s="342">
        <v>22237</v>
      </c>
      <c r="AO58" s="343">
        <v>-24.3</v>
      </c>
      <c r="AP58" s="344">
        <v>36247</v>
      </c>
      <c r="AQ58" s="345">
        <v>-13.2</v>
      </c>
      <c r="AR58" s="346">
        <v>-11.1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1879978</v>
      </c>
      <c r="AN59" s="334">
        <v>39420</v>
      </c>
      <c r="AO59" s="335">
        <v>-24.3</v>
      </c>
      <c r="AP59" s="336">
        <v>68410</v>
      </c>
      <c r="AQ59" s="337">
        <v>-1.7</v>
      </c>
      <c r="AR59" s="338">
        <v>-22.6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971549</v>
      </c>
      <c r="AN60" s="342">
        <v>20372</v>
      </c>
      <c r="AO60" s="343">
        <v>-8.4</v>
      </c>
      <c r="AP60" s="344">
        <v>35086</v>
      </c>
      <c r="AQ60" s="345">
        <v>-3.2</v>
      </c>
      <c r="AR60" s="346">
        <v>-5.2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1919585</v>
      </c>
      <c r="AN61" s="349">
        <v>39464</v>
      </c>
      <c r="AO61" s="350">
        <v>13.1</v>
      </c>
      <c r="AP61" s="351">
        <v>66286</v>
      </c>
      <c r="AQ61" s="352">
        <v>5.4</v>
      </c>
      <c r="AR61" s="338">
        <v>7.7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1037168</v>
      </c>
      <c r="AN62" s="342">
        <v>21298</v>
      </c>
      <c r="AO62" s="343">
        <v>12.1</v>
      </c>
      <c r="AP62" s="344">
        <v>36250</v>
      </c>
      <c r="AQ62" s="345">
        <v>3.3</v>
      </c>
      <c r="AR62" s="346">
        <v>8.8000000000000007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xwIz30uju1R7blzkJba6Vv2nI7ykreZA2pSpkK1/RD7qUhKaEoEQTE445Q5ztDbAOrc9Q3EX27Afh/59cfINA==" saltValue="Cwd3Kgoso1Gr+oxB/OaW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1" spans="125:125" ht="13.5" hidden="1" customHeight="1" x14ac:dyDescent="0.15">
      <c r="DU121" s="259"/>
    </row>
  </sheetData>
  <sheetProtection algorithmName="SHA-512" hashValue="WFXoUNgJUXA8OuoB7XdDt7jNM0oKdHUqjIKP01NFApeB7Zz/bh+UbWnB/Ui1+FnzQ711NadSi0+Is/lN8EVuww==" saltValue="iZm/0ui+gpAM8cq2dWaL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2WDUmLAK86OCPvTzxzTmcFCFmNOG3uwsjYwrq9BSq+Yr5T97PmoMcsRivuRs4+adM/X4+pqnR0fyB+zY98Gq1Q==" saltValue="2R/pXf/7956JZOokAtr4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75" t="s">
        <v>3</v>
      </c>
      <c r="D47" s="1175"/>
      <c r="E47" s="1176"/>
      <c r="F47" s="11">
        <v>10.37</v>
      </c>
      <c r="G47" s="12">
        <v>12.53</v>
      </c>
      <c r="H47" s="12">
        <v>12.24</v>
      </c>
      <c r="I47" s="12">
        <v>15.18</v>
      </c>
      <c r="J47" s="13">
        <v>18.510000000000002</v>
      </c>
    </row>
    <row r="48" spans="2:10" ht="57.75" customHeight="1" x14ac:dyDescent="0.15">
      <c r="B48" s="14"/>
      <c r="C48" s="1177" t="s">
        <v>4</v>
      </c>
      <c r="D48" s="1177"/>
      <c r="E48" s="1178"/>
      <c r="F48" s="15">
        <v>6.07</v>
      </c>
      <c r="G48" s="16">
        <v>6.26</v>
      </c>
      <c r="H48" s="16">
        <v>5.66</v>
      </c>
      <c r="I48" s="16">
        <v>6.51</v>
      </c>
      <c r="J48" s="17">
        <v>6.61</v>
      </c>
    </row>
    <row r="49" spans="2:10" ht="57.75" customHeight="1" thickBot="1" x14ac:dyDescent="0.2">
      <c r="B49" s="18"/>
      <c r="C49" s="1179" t="s">
        <v>5</v>
      </c>
      <c r="D49" s="1179"/>
      <c r="E49" s="1180"/>
      <c r="F49" s="19">
        <v>0.68</v>
      </c>
      <c r="G49" s="20">
        <v>2.44</v>
      </c>
      <c r="H49" s="20" t="s">
        <v>572</v>
      </c>
      <c r="I49" s="20">
        <v>4.7</v>
      </c>
      <c r="J49" s="21">
        <v>2.75</v>
      </c>
    </row>
    <row r="50" spans="2:10" x14ac:dyDescent="0.15"/>
  </sheetData>
  <sheetProtection algorithmName="SHA-512" hashValue="Bfrwqc7lpSGA6i0Oyno0qStLlHi7Z1wtQChYtgT6Ni8Kz/txqtJg5kzJCXZHs8qzGimpKVohG6tX1CxjX/CF6Q==" saltValue="sr5w8HFC1p7CZs7IXM7B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H42" sqref="H4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7" t="s">
        <v>573</v>
      </c>
      <c r="D34" s="1187"/>
      <c r="E34" s="1188"/>
      <c r="F34" s="32" t="s">
        <v>574</v>
      </c>
      <c r="G34" s="33" t="s">
        <v>575</v>
      </c>
      <c r="H34" s="33" t="s">
        <v>576</v>
      </c>
      <c r="I34" s="33" t="s">
        <v>577</v>
      </c>
      <c r="J34" s="34" t="s">
        <v>578</v>
      </c>
      <c r="K34" s="22"/>
      <c r="L34" s="22"/>
      <c r="M34" s="22"/>
      <c r="N34" s="22"/>
      <c r="O34" s="22"/>
      <c r="P34" s="22"/>
    </row>
    <row r="35" spans="1:16" ht="39" customHeight="1" x14ac:dyDescent="0.15">
      <c r="A35" s="22"/>
      <c r="B35" s="35"/>
      <c r="C35" s="1181" t="s">
        <v>579</v>
      </c>
      <c r="D35" s="1182"/>
      <c r="E35" s="1183"/>
      <c r="F35" s="36">
        <v>12.91</v>
      </c>
      <c r="G35" s="37">
        <v>12.28</v>
      </c>
      <c r="H35" s="37">
        <v>12</v>
      </c>
      <c r="I35" s="37">
        <v>11.45</v>
      </c>
      <c r="J35" s="38">
        <v>11.89</v>
      </c>
      <c r="K35" s="22"/>
      <c r="L35" s="22"/>
      <c r="M35" s="22"/>
      <c r="N35" s="22"/>
      <c r="O35" s="22"/>
      <c r="P35" s="22"/>
    </row>
    <row r="36" spans="1:16" ht="39" customHeight="1" x14ac:dyDescent="0.15">
      <c r="A36" s="22"/>
      <c r="B36" s="35"/>
      <c r="C36" s="1181" t="s">
        <v>580</v>
      </c>
      <c r="D36" s="1182"/>
      <c r="E36" s="1183"/>
      <c r="F36" s="36">
        <v>13.59</v>
      </c>
      <c r="G36" s="37">
        <v>12.72</v>
      </c>
      <c r="H36" s="37">
        <v>11.16</v>
      </c>
      <c r="I36" s="37">
        <v>10.38</v>
      </c>
      <c r="J36" s="38">
        <v>10.56</v>
      </c>
      <c r="K36" s="22"/>
      <c r="L36" s="22"/>
      <c r="M36" s="22"/>
      <c r="N36" s="22"/>
      <c r="O36" s="22"/>
      <c r="P36" s="22"/>
    </row>
    <row r="37" spans="1:16" ht="39" customHeight="1" x14ac:dyDescent="0.15">
      <c r="A37" s="22"/>
      <c r="B37" s="35"/>
      <c r="C37" s="1181" t="s">
        <v>581</v>
      </c>
      <c r="D37" s="1182"/>
      <c r="E37" s="1183"/>
      <c r="F37" s="36">
        <v>5.63</v>
      </c>
      <c r="G37" s="37">
        <v>5.75</v>
      </c>
      <c r="H37" s="37">
        <v>5.15</v>
      </c>
      <c r="I37" s="37">
        <v>6.06</v>
      </c>
      <c r="J37" s="38">
        <v>6.18</v>
      </c>
      <c r="K37" s="22"/>
      <c r="L37" s="22"/>
      <c r="M37" s="22"/>
      <c r="N37" s="22"/>
      <c r="O37" s="22"/>
      <c r="P37" s="22"/>
    </row>
    <row r="38" spans="1:16" ht="39" customHeight="1" x14ac:dyDescent="0.15">
      <c r="A38" s="22"/>
      <c r="B38" s="35"/>
      <c r="C38" s="1181" t="s">
        <v>582</v>
      </c>
      <c r="D38" s="1182"/>
      <c r="E38" s="1183"/>
      <c r="F38" s="36">
        <v>6.34</v>
      </c>
      <c r="G38" s="37">
        <v>2.54</v>
      </c>
      <c r="H38" s="37">
        <v>0</v>
      </c>
      <c r="I38" s="37">
        <v>1.92</v>
      </c>
      <c r="J38" s="38">
        <v>4.2300000000000004</v>
      </c>
      <c r="K38" s="22"/>
      <c r="L38" s="22"/>
      <c r="M38" s="22"/>
      <c r="N38" s="22"/>
      <c r="O38" s="22"/>
      <c r="P38" s="22"/>
    </row>
    <row r="39" spans="1:16" ht="39" customHeight="1" x14ac:dyDescent="0.15">
      <c r="A39" s="22"/>
      <c r="B39" s="35"/>
      <c r="C39" s="1181" t="s">
        <v>583</v>
      </c>
      <c r="D39" s="1182"/>
      <c r="E39" s="1183"/>
      <c r="F39" s="36">
        <v>0.56999999999999995</v>
      </c>
      <c r="G39" s="37">
        <v>0.5</v>
      </c>
      <c r="H39" s="37">
        <v>0.85</v>
      </c>
      <c r="I39" s="37">
        <v>0.79</v>
      </c>
      <c r="J39" s="38">
        <v>0.76</v>
      </c>
      <c r="K39" s="22"/>
      <c r="L39" s="22"/>
      <c r="M39" s="22"/>
      <c r="N39" s="22"/>
      <c r="O39" s="22"/>
      <c r="P39" s="22"/>
    </row>
    <row r="40" spans="1:16" ht="39" customHeight="1" x14ac:dyDescent="0.15">
      <c r="A40" s="22"/>
      <c r="B40" s="35"/>
      <c r="C40" s="1181" t="s">
        <v>584</v>
      </c>
      <c r="D40" s="1182"/>
      <c r="E40" s="1183"/>
      <c r="F40" s="36">
        <v>0.42</v>
      </c>
      <c r="G40" s="37">
        <v>0.49</v>
      </c>
      <c r="H40" s="37">
        <v>0.49</v>
      </c>
      <c r="I40" s="37">
        <v>0.42</v>
      </c>
      <c r="J40" s="38">
        <v>0.41</v>
      </c>
      <c r="K40" s="22"/>
      <c r="L40" s="22"/>
      <c r="M40" s="22"/>
      <c r="N40" s="22"/>
      <c r="O40" s="22"/>
      <c r="P40" s="22"/>
    </row>
    <row r="41" spans="1:16" ht="39" customHeight="1" x14ac:dyDescent="0.15">
      <c r="A41" s="22"/>
      <c r="B41" s="35"/>
      <c r="C41" s="1181" t="s">
        <v>585</v>
      </c>
      <c r="D41" s="1182"/>
      <c r="E41" s="1183"/>
      <c r="F41" s="36">
        <v>0.12</v>
      </c>
      <c r="G41" s="37">
        <v>0.19</v>
      </c>
      <c r="H41" s="37">
        <v>0.17</v>
      </c>
      <c r="I41" s="37">
        <v>0.19</v>
      </c>
      <c r="J41" s="38">
        <v>0.21</v>
      </c>
      <c r="K41" s="22"/>
      <c r="L41" s="22"/>
      <c r="M41" s="22"/>
      <c r="N41" s="22"/>
      <c r="O41" s="22"/>
      <c r="P41" s="22"/>
    </row>
    <row r="42" spans="1:16" ht="39" customHeight="1" x14ac:dyDescent="0.15">
      <c r="A42" s="22"/>
      <c r="B42" s="39"/>
      <c r="C42" s="1181" t="s">
        <v>586</v>
      </c>
      <c r="D42" s="1182"/>
      <c r="E42" s="1183"/>
      <c r="F42" s="36" t="s">
        <v>525</v>
      </c>
      <c r="G42" s="37" t="s">
        <v>525</v>
      </c>
      <c r="H42" s="37" t="s">
        <v>525</v>
      </c>
      <c r="I42" s="37" t="s">
        <v>525</v>
      </c>
      <c r="J42" s="38" t="s">
        <v>525</v>
      </c>
      <c r="K42" s="22"/>
      <c r="L42" s="22"/>
      <c r="M42" s="22"/>
      <c r="N42" s="22"/>
      <c r="O42" s="22"/>
      <c r="P42" s="22"/>
    </row>
    <row r="43" spans="1:16" ht="39" customHeight="1" thickBot="1" x14ac:dyDescent="0.2">
      <c r="A43" s="22"/>
      <c r="B43" s="40"/>
      <c r="C43" s="1184" t="s">
        <v>587</v>
      </c>
      <c r="D43" s="1185"/>
      <c r="E43" s="1186"/>
      <c r="F43" s="41">
        <v>0.19</v>
      </c>
      <c r="G43" s="42">
        <v>0.19</v>
      </c>
      <c r="H43" s="42">
        <v>0.18</v>
      </c>
      <c r="I43" s="42">
        <v>0.18</v>
      </c>
      <c r="J43" s="43">
        <v>0.22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whZPlftwQc3JjHCj8ZZn9leoA+AeXKHJqcrrmxa1p+Rs1Fr1ZHbfa1Gej53Tpct1R2YPgTRLp5/bDzjxxHfUw==" saltValue="GyzjJG7vzbHHstp02gFt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40" zoomScaleNormal="40" zoomScaleSheetLayoutView="55" workbookViewId="0">
      <selection activeCell="K58" sqref="K58: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2516</v>
      </c>
      <c r="L45" s="60">
        <v>2299</v>
      </c>
      <c r="M45" s="60">
        <v>2102</v>
      </c>
      <c r="N45" s="60">
        <v>1921</v>
      </c>
      <c r="O45" s="61">
        <v>1863</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525</v>
      </c>
      <c r="L46" s="64" t="s">
        <v>525</v>
      </c>
      <c r="M46" s="64" t="s">
        <v>525</v>
      </c>
      <c r="N46" s="64" t="s">
        <v>525</v>
      </c>
      <c r="O46" s="65" t="s">
        <v>525</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525</v>
      </c>
      <c r="L47" s="64" t="s">
        <v>525</v>
      </c>
      <c r="M47" s="64" t="s">
        <v>525</v>
      </c>
      <c r="N47" s="64" t="s">
        <v>525</v>
      </c>
      <c r="O47" s="65" t="s">
        <v>525</v>
      </c>
      <c r="P47" s="48"/>
      <c r="Q47" s="48"/>
      <c r="R47" s="48"/>
      <c r="S47" s="48"/>
      <c r="T47" s="48"/>
      <c r="U47" s="48"/>
    </row>
    <row r="48" spans="1:21" ht="30.75" customHeight="1" x14ac:dyDescent="0.15">
      <c r="A48" s="48"/>
      <c r="B48" s="1191"/>
      <c r="C48" s="1192"/>
      <c r="D48" s="62"/>
      <c r="E48" s="1197" t="s">
        <v>14</v>
      </c>
      <c r="F48" s="1197"/>
      <c r="G48" s="1197"/>
      <c r="H48" s="1197"/>
      <c r="I48" s="1197"/>
      <c r="J48" s="1198"/>
      <c r="K48" s="63">
        <v>572</v>
      </c>
      <c r="L48" s="64">
        <v>555</v>
      </c>
      <c r="M48" s="64">
        <v>611</v>
      </c>
      <c r="N48" s="64">
        <v>573</v>
      </c>
      <c r="O48" s="65">
        <v>653</v>
      </c>
      <c r="P48" s="48"/>
      <c r="Q48" s="48"/>
      <c r="R48" s="48"/>
      <c r="S48" s="48"/>
      <c r="T48" s="48"/>
      <c r="U48" s="48"/>
    </row>
    <row r="49" spans="1:21" ht="30.75" customHeight="1" x14ac:dyDescent="0.15">
      <c r="A49" s="48"/>
      <c r="B49" s="1191"/>
      <c r="C49" s="1192"/>
      <c r="D49" s="62"/>
      <c r="E49" s="1197" t="s">
        <v>15</v>
      </c>
      <c r="F49" s="1197"/>
      <c r="G49" s="1197"/>
      <c r="H49" s="1197"/>
      <c r="I49" s="1197"/>
      <c r="J49" s="1198"/>
      <c r="K49" s="63">
        <v>129</v>
      </c>
      <c r="L49" s="64">
        <v>208</v>
      </c>
      <c r="M49" s="64">
        <v>254</v>
      </c>
      <c r="N49" s="64">
        <v>254</v>
      </c>
      <c r="O49" s="65">
        <v>246</v>
      </c>
      <c r="P49" s="48"/>
      <c r="Q49" s="48"/>
      <c r="R49" s="48"/>
      <c r="S49" s="48"/>
      <c r="T49" s="48"/>
      <c r="U49" s="48"/>
    </row>
    <row r="50" spans="1:21" ht="30.75" customHeight="1" x14ac:dyDescent="0.15">
      <c r="A50" s="48"/>
      <c r="B50" s="1191"/>
      <c r="C50" s="1192"/>
      <c r="D50" s="62"/>
      <c r="E50" s="1197" t="s">
        <v>16</v>
      </c>
      <c r="F50" s="1197"/>
      <c r="G50" s="1197"/>
      <c r="H50" s="1197"/>
      <c r="I50" s="1197"/>
      <c r="J50" s="1198"/>
      <c r="K50" s="63">
        <v>12</v>
      </c>
      <c r="L50" s="64">
        <v>12</v>
      </c>
      <c r="M50" s="64">
        <v>12</v>
      </c>
      <c r="N50" s="64">
        <v>12</v>
      </c>
      <c r="O50" s="65">
        <v>12</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525</v>
      </c>
      <c r="L51" s="64" t="s">
        <v>525</v>
      </c>
      <c r="M51" s="64" t="s">
        <v>525</v>
      </c>
      <c r="N51" s="64" t="s">
        <v>525</v>
      </c>
      <c r="O51" s="65" t="s">
        <v>525</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2250</v>
      </c>
      <c r="L52" s="64">
        <v>2192</v>
      </c>
      <c r="M52" s="64">
        <v>2082</v>
      </c>
      <c r="N52" s="64">
        <v>2054</v>
      </c>
      <c r="O52" s="65">
        <v>2043</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979</v>
      </c>
      <c r="L53" s="69">
        <v>882</v>
      </c>
      <c r="M53" s="69">
        <v>897</v>
      </c>
      <c r="N53" s="69">
        <v>706</v>
      </c>
      <c r="O53" s="70">
        <v>731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2">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15">
      <c r="B58" s="1205" t="s">
        <v>25</v>
      </c>
      <c r="C58" s="1206"/>
      <c r="D58" s="1211" t="s">
        <v>26</v>
      </c>
      <c r="E58" s="1212"/>
      <c r="F58" s="1212"/>
      <c r="G58" s="1212"/>
      <c r="H58" s="1212"/>
      <c r="I58" s="1212"/>
      <c r="J58" s="1213"/>
      <c r="K58" s="83" t="s">
        <v>525</v>
      </c>
      <c r="L58" s="84" t="s">
        <v>525</v>
      </c>
      <c r="M58" s="84" t="s">
        <v>525</v>
      </c>
      <c r="N58" s="84" t="s">
        <v>525</v>
      </c>
      <c r="O58" s="85" t="s">
        <v>525</v>
      </c>
    </row>
    <row r="59" spans="1:21" ht="31.5" customHeight="1" x14ac:dyDescent="0.15">
      <c r="B59" s="1207"/>
      <c r="C59" s="1208"/>
      <c r="D59" s="1214" t="s">
        <v>27</v>
      </c>
      <c r="E59" s="1215"/>
      <c r="F59" s="1215"/>
      <c r="G59" s="1215"/>
      <c r="H59" s="1215"/>
      <c r="I59" s="1215"/>
      <c r="J59" s="1216"/>
      <c r="K59" s="86" t="s">
        <v>525</v>
      </c>
      <c r="L59" s="87" t="s">
        <v>525</v>
      </c>
      <c r="M59" s="87" t="s">
        <v>525</v>
      </c>
      <c r="N59" s="87" t="s">
        <v>525</v>
      </c>
      <c r="O59" s="88" t="s">
        <v>525</v>
      </c>
    </row>
    <row r="60" spans="1:21" ht="31.5" customHeight="1" thickBot="1" x14ac:dyDescent="0.2">
      <c r="B60" s="1209"/>
      <c r="C60" s="1210"/>
      <c r="D60" s="1217" t="s">
        <v>28</v>
      </c>
      <c r="E60" s="1218"/>
      <c r="F60" s="1218"/>
      <c r="G60" s="1218"/>
      <c r="H60" s="1218"/>
      <c r="I60" s="1218"/>
      <c r="J60" s="1219"/>
      <c r="K60" s="89" t="s">
        <v>525</v>
      </c>
      <c r="L60" s="90" t="s">
        <v>525</v>
      </c>
      <c r="M60" s="90" t="s">
        <v>525</v>
      </c>
      <c r="N60" s="90" t="s">
        <v>525</v>
      </c>
      <c r="O60" s="91" t="s">
        <v>525</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J2HcXPl2eSg0lLBszRBuEI8af+NRUo95bCLsDcbG1MCTi8tpxgicq8SBeNvlLn4h4MysXo5VVFU67nqDF1oTg==" saltValue="yZCWG1j8roVQdUcZHbxR1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567</v>
      </c>
      <c r="J40" s="103" t="s">
        <v>568</v>
      </c>
      <c r="K40" s="103" t="s">
        <v>569</v>
      </c>
      <c r="L40" s="103" t="s">
        <v>570</v>
      </c>
      <c r="M40" s="104" t="s">
        <v>571</v>
      </c>
    </row>
    <row r="41" spans="2:13" ht="27.75" customHeight="1" x14ac:dyDescent="0.15">
      <c r="B41" s="1220" t="s">
        <v>31</v>
      </c>
      <c r="C41" s="1221"/>
      <c r="D41" s="105"/>
      <c r="E41" s="1226" t="s">
        <v>32</v>
      </c>
      <c r="F41" s="1226"/>
      <c r="G41" s="1226"/>
      <c r="H41" s="1227"/>
      <c r="I41" s="355">
        <v>22903</v>
      </c>
      <c r="J41" s="356">
        <v>22597</v>
      </c>
      <c r="K41" s="356">
        <v>22561</v>
      </c>
      <c r="L41" s="356">
        <v>22871</v>
      </c>
      <c r="M41" s="357">
        <v>22382</v>
      </c>
    </row>
    <row r="42" spans="2:13" ht="27.75" customHeight="1" x14ac:dyDescent="0.15">
      <c r="B42" s="1222"/>
      <c r="C42" s="1223"/>
      <c r="D42" s="106"/>
      <c r="E42" s="1228" t="s">
        <v>33</v>
      </c>
      <c r="F42" s="1228"/>
      <c r="G42" s="1228"/>
      <c r="H42" s="1229"/>
      <c r="I42" s="358" t="s">
        <v>525</v>
      </c>
      <c r="J42" s="359">
        <v>92</v>
      </c>
      <c r="K42" s="359">
        <v>81</v>
      </c>
      <c r="L42" s="359">
        <v>69</v>
      </c>
      <c r="M42" s="360">
        <v>58</v>
      </c>
    </row>
    <row r="43" spans="2:13" ht="27.75" customHeight="1" x14ac:dyDescent="0.15">
      <c r="B43" s="1222"/>
      <c r="C43" s="1223"/>
      <c r="D43" s="106"/>
      <c r="E43" s="1228" t="s">
        <v>34</v>
      </c>
      <c r="F43" s="1228"/>
      <c r="G43" s="1228"/>
      <c r="H43" s="1229"/>
      <c r="I43" s="358">
        <v>6989</v>
      </c>
      <c r="J43" s="359">
        <v>6704</v>
      </c>
      <c r="K43" s="359">
        <v>6298</v>
      </c>
      <c r="L43" s="359">
        <v>6039</v>
      </c>
      <c r="M43" s="360">
        <v>5789</v>
      </c>
    </row>
    <row r="44" spans="2:13" ht="27.75" customHeight="1" x14ac:dyDescent="0.15">
      <c r="B44" s="1222"/>
      <c r="C44" s="1223"/>
      <c r="D44" s="106"/>
      <c r="E44" s="1228" t="s">
        <v>35</v>
      </c>
      <c r="F44" s="1228"/>
      <c r="G44" s="1228"/>
      <c r="H44" s="1229"/>
      <c r="I44" s="358">
        <v>2242</v>
      </c>
      <c r="J44" s="359">
        <v>2050</v>
      </c>
      <c r="K44" s="359">
        <v>1807</v>
      </c>
      <c r="L44" s="359">
        <v>1578</v>
      </c>
      <c r="M44" s="360">
        <v>1343</v>
      </c>
    </row>
    <row r="45" spans="2:13" ht="27.75" customHeight="1" x14ac:dyDescent="0.15">
      <c r="B45" s="1222"/>
      <c r="C45" s="1223"/>
      <c r="D45" s="106"/>
      <c r="E45" s="1228" t="s">
        <v>36</v>
      </c>
      <c r="F45" s="1228"/>
      <c r="G45" s="1228"/>
      <c r="H45" s="1229"/>
      <c r="I45" s="358">
        <v>2842</v>
      </c>
      <c r="J45" s="359">
        <v>2929</v>
      </c>
      <c r="K45" s="359">
        <v>2940</v>
      </c>
      <c r="L45" s="359">
        <v>3030</v>
      </c>
      <c r="M45" s="360">
        <v>2966</v>
      </c>
    </row>
    <row r="46" spans="2:13" ht="27.75" customHeight="1" x14ac:dyDescent="0.15">
      <c r="B46" s="1222"/>
      <c r="C46" s="1223"/>
      <c r="D46" s="107"/>
      <c r="E46" s="1228" t="s">
        <v>37</v>
      </c>
      <c r="F46" s="1228"/>
      <c r="G46" s="1228"/>
      <c r="H46" s="1229"/>
      <c r="I46" s="358" t="s">
        <v>525</v>
      </c>
      <c r="J46" s="359" t="s">
        <v>525</v>
      </c>
      <c r="K46" s="359" t="s">
        <v>525</v>
      </c>
      <c r="L46" s="359" t="s">
        <v>525</v>
      </c>
      <c r="M46" s="360" t="s">
        <v>525</v>
      </c>
    </row>
    <row r="47" spans="2:13" ht="27.75" customHeight="1" x14ac:dyDescent="0.15">
      <c r="B47" s="1222"/>
      <c r="C47" s="1223"/>
      <c r="D47" s="108"/>
      <c r="E47" s="1230" t="s">
        <v>38</v>
      </c>
      <c r="F47" s="1231"/>
      <c r="G47" s="1231"/>
      <c r="H47" s="1232"/>
      <c r="I47" s="358" t="s">
        <v>525</v>
      </c>
      <c r="J47" s="359" t="s">
        <v>525</v>
      </c>
      <c r="K47" s="359" t="s">
        <v>525</v>
      </c>
      <c r="L47" s="359" t="s">
        <v>525</v>
      </c>
      <c r="M47" s="360" t="s">
        <v>525</v>
      </c>
    </row>
    <row r="48" spans="2:13" ht="27.75" customHeight="1" x14ac:dyDescent="0.15">
      <c r="B48" s="1222"/>
      <c r="C48" s="1223"/>
      <c r="D48" s="106"/>
      <c r="E48" s="1228" t="s">
        <v>39</v>
      </c>
      <c r="F48" s="1228"/>
      <c r="G48" s="1228"/>
      <c r="H48" s="1229"/>
      <c r="I48" s="358" t="s">
        <v>525</v>
      </c>
      <c r="J48" s="359" t="s">
        <v>525</v>
      </c>
      <c r="K48" s="359" t="s">
        <v>525</v>
      </c>
      <c r="L48" s="359" t="s">
        <v>525</v>
      </c>
      <c r="M48" s="360" t="s">
        <v>525</v>
      </c>
    </row>
    <row r="49" spans="2:13" ht="27.75" customHeight="1" x14ac:dyDescent="0.15">
      <c r="B49" s="1224"/>
      <c r="C49" s="1225"/>
      <c r="D49" s="106"/>
      <c r="E49" s="1228" t="s">
        <v>40</v>
      </c>
      <c r="F49" s="1228"/>
      <c r="G49" s="1228"/>
      <c r="H49" s="1229"/>
      <c r="I49" s="358" t="s">
        <v>525</v>
      </c>
      <c r="J49" s="359" t="s">
        <v>525</v>
      </c>
      <c r="K49" s="359" t="s">
        <v>525</v>
      </c>
      <c r="L49" s="359" t="s">
        <v>525</v>
      </c>
      <c r="M49" s="360" t="s">
        <v>525</v>
      </c>
    </row>
    <row r="50" spans="2:13" ht="27.75" customHeight="1" x14ac:dyDescent="0.15">
      <c r="B50" s="1233" t="s">
        <v>41</v>
      </c>
      <c r="C50" s="1234"/>
      <c r="D50" s="109"/>
      <c r="E50" s="1228" t="s">
        <v>42</v>
      </c>
      <c r="F50" s="1228"/>
      <c r="G50" s="1228"/>
      <c r="H50" s="1229"/>
      <c r="I50" s="358">
        <v>3549</v>
      </c>
      <c r="J50" s="359">
        <v>3896</v>
      </c>
      <c r="K50" s="359">
        <v>3962</v>
      </c>
      <c r="L50" s="359">
        <v>5021</v>
      </c>
      <c r="M50" s="360">
        <v>6009</v>
      </c>
    </row>
    <row r="51" spans="2:13" ht="27.75" customHeight="1" x14ac:dyDescent="0.15">
      <c r="B51" s="1222"/>
      <c r="C51" s="1223"/>
      <c r="D51" s="106"/>
      <c r="E51" s="1228" t="s">
        <v>43</v>
      </c>
      <c r="F51" s="1228"/>
      <c r="G51" s="1228"/>
      <c r="H51" s="1229"/>
      <c r="I51" s="358">
        <v>1580</v>
      </c>
      <c r="J51" s="359">
        <v>1466</v>
      </c>
      <c r="K51" s="359">
        <v>1396</v>
      </c>
      <c r="L51" s="359">
        <v>1458</v>
      </c>
      <c r="M51" s="360">
        <v>1568</v>
      </c>
    </row>
    <row r="52" spans="2:13" ht="27.75" customHeight="1" x14ac:dyDescent="0.15">
      <c r="B52" s="1224"/>
      <c r="C52" s="1225"/>
      <c r="D52" s="106"/>
      <c r="E52" s="1228" t="s">
        <v>44</v>
      </c>
      <c r="F52" s="1228"/>
      <c r="G52" s="1228"/>
      <c r="H52" s="1229"/>
      <c r="I52" s="358">
        <v>21906</v>
      </c>
      <c r="J52" s="359">
        <v>21394</v>
      </c>
      <c r="K52" s="359">
        <v>21315</v>
      </c>
      <c r="L52" s="359">
        <v>21139</v>
      </c>
      <c r="M52" s="360">
        <v>20251</v>
      </c>
    </row>
    <row r="53" spans="2:13" ht="27.75" customHeight="1" thickBot="1" x14ac:dyDescent="0.2">
      <c r="B53" s="1235" t="s">
        <v>45</v>
      </c>
      <c r="C53" s="1236"/>
      <c r="D53" s="110"/>
      <c r="E53" s="1237" t="s">
        <v>46</v>
      </c>
      <c r="F53" s="1237"/>
      <c r="G53" s="1237"/>
      <c r="H53" s="1238"/>
      <c r="I53" s="361">
        <v>7941</v>
      </c>
      <c r="J53" s="362">
        <v>7617</v>
      </c>
      <c r="K53" s="362">
        <v>7013</v>
      </c>
      <c r="L53" s="362">
        <v>5968</v>
      </c>
      <c r="M53" s="363">
        <v>4710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S+FSlSjF+tedrSSzgSnBKSgIg41gKOx/1A5OZ15isCyri8kDUAcyrS+9EAeYwQZy6sVf9N93ZmngUjPS+SlsGg==" saltValue="k09WO147Dwq3NWl5cShO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47" t="s">
        <v>49</v>
      </c>
      <c r="D55" s="1247"/>
      <c r="E55" s="1248"/>
      <c r="F55" s="122">
        <v>1474</v>
      </c>
      <c r="G55" s="122">
        <v>1925</v>
      </c>
      <c r="H55" s="123">
        <v>2276</v>
      </c>
    </row>
    <row r="56" spans="2:8" ht="52.5" customHeight="1" x14ac:dyDescent="0.15">
      <c r="B56" s="124"/>
      <c r="C56" s="1249" t="s">
        <v>50</v>
      </c>
      <c r="D56" s="1249"/>
      <c r="E56" s="1250"/>
      <c r="F56" s="125">
        <v>230</v>
      </c>
      <c r="G56" s="125">
        <v>580</v>
      </c>
      <c r="H56" s="126">
        <v>930</v>
      </c>
    </row>
    <row r="57" spans="2:8" ht="53.25" customHeight="1" x14ac:dyDescent="0.15">
      <c r="B57" s="124"/>
      <c r="C57" s="1251" t="s">
        <v>51</v>
      </c>
      <c r="D57" s="1251"/>
      <c r="E57" s="1252"/>
      <c r="F57" s="127">
        <v>2083</v>
      </c>
      <c r="G57" s="127">
        <v>2332</v>
      </c>
      <c r="H57" s="128">
        <v>2607</v>
      </c>
    </row>
    <row r="58" spans="2:8" ht="45.75" customHeight="1" x14ac:dyDescent="0.15">
      <c r="B58" s="129"/>
      <c r="C58" s="1239" t="s">
        <v>615</v>
      </c>
      <c r="D58" s="1240"/>
      <c r="E58" s="1241"/>
      <c r="F58" s="130">
        <v>1195</v>
      </c>
      <c r="G58" s="130">
        <v>1288</v>
      </c>
      <c r="H58" s="131">
        <v>1353</v>
      </c>
    </row>
    <row r="59" spans="2:8" ht="45.75" customHeight="1" x14ac:dyDescent="0.15">
      <c r="B59" s="129"/>
      <c r="C59" s="1239" t="s">
        <v>616</v>
      </c>
      <c r="D59" s="1240"/>
      <c r="E59" s="1241"/>
      <c r="F59" s="130">
        <v>180</v>
      </c>
      <c r="G59" s="130">
        <v>231</v>
      </c>
      <c r="H59" s="131">
        <v>305</v>
      </c>
    </row>
    <row r="60" spans="2:8" ht="45.75" customHeight="1" x14ac:dyDescent="0.15">
      <c r="B60" s="129"/>
      <c r="C60" s="1239" t="s">
        <v>617</v>
      </c>
      <c r="D60" s="1240"/>
      <c r="E60" s="1241"/>
      <c r="F60" s="130">
        <v>352</v>
      </c>
      <c r="G60" s="130">
        <v>328</v>
      </c>
      <c r="H60" s="131">
        <v>290</v>
      </c>
    </row>
    <row r="61" spans="2:8" ht="45.75" customHeight="1" x14ac:dyDescent="0.15">
      <c r="B61" s="129"/>
      <c r="C61" s="1239" t="s">
        <v>618</v>
      </c>
      <c r="D61" s="1240"/>
      <c r="E61" s="1241"/>
      <c r="F61" s="130">
        <v>70</v>
      </c>
      <c r="G61" s="130">
        <v>144</v>
      </c>
      <c r="H61" s="131">
        <v>196</v>
      </c>
    </row>
    <row r="62" spans="2:8" ht="45.75" customHeight="1" thickBot="1" x14ac:dyDescent="0.2">
      <c r="B62" s="132"/>
      <c r="C62" s="1242" t="s">
        <v>619</v>
      </c>
      <c r="D62" s="1243"/>
      <c r="E62" s="1244"/>
      <c r="F62" s="133">
        <v>0</v>
      </c>
      <c r="G62" s="133">
        <v>68</v>
      </c>
      <c r="H62" s="134">
        <v>134</v>
      </c>
    </row>
    <row r="63" spans="2:8" ht="52.5" customHeight="1" thickBot="1" x14ac:dyDescent="0.2">
      <c r="B63" s="135"/>
      <c r="C63" s="1245" t="s">
        <v>52</v>
      </c>
      <c r="D63" s="1245"/>
      <c r="E63" s="1246"/>
      <c r="F63" s="136">
        <v>3786</v>
      </c>
      <c r="G63" s="136">
        <v>4837</v>
      </c>
      <c r="H63" s="137">
        <v>5814</v>
      </c>
    </row>
    <row r="64" spans="2:8" x14ac:dyDescent="0.15"/>
  </sheetData>
  <sheetProtection algorithmName="SHA-512" hashValue="hoq+DgsErIJx0Kn2ePXwukc+lz7YeipFpboMsbZMJ4OJwvcnPMTDVoWsEtXVxMrkumVZLesrkNh9A0BgtXoZXw==" saltValue="2iyNgae5am/HWutQdr2H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71534-D5B3-4470-A92E-0E698BD61FB5}">
  <sheetPr>
    <pageSetUpPr fitToPage="1"/>
  </sheetPr>
  <dimension ref="A1:DE85"/>
  <sheetViews>
    <sheetView showGridLines="0" zoomScaleNormal="100" zoomScaleSheetLayoutView="55" workbookViewId="0">
      <selection activeCell="AQ39" sqref="AQ3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621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622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623</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624</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567</v>
      </c>
      <c r="BQ50" s="1266"/>
      <c r="BR50" s="1266"/>
      <c r="BS50" s="1266"/>
      <c r="BT50" s="1266"/>
      <c r="BU50" s="1266"/>
      <c r="BV50" s="1266"/>
      <c r="BW50" s="1266"/>
      <c r="BX50" s="1266" t="s">
        <v>568</v>
      </c>
      <c r="BY50" s="1266"/>
      <c r="BZ50" s="1266"/>
      <c r="CA50" s="1266"/>
      <c r="CB50" s="1266"/>
      <c r="CC50" s="1266"/>
      <c r="CD50" s="1266"/>
      <c r="CE50" s="1266"/>
      <c r="CF50" s="1266" t="s">
        <v>569</v>
      </c>
      <c r="CG50" s="1266"/>
      <c r="CH50" s="1266"/>
      <c r="CI50" s="1266"/>
      <c r="CJ50" s="1266"/>
      <c r="CK50" s="1266"/>
      <c r="CL50" s="1266"/>
      <c r="CM50" s="1266"/>
      <c r="CN50" s="1266" t="s">
        <v>570</v>
      </c>
      <c r="CO50" s="1266"/>
      <c r="CP50" s="1266"/>
      <c r="CQ50" s="1266"/>
      <c r="CR50" s="1266"/>
      <c r="CS50" s="1266"/>
      <c r="CT50" s="1266"/>
      <c r="CU50" s="1266"/>
      <c r="CV50" s="1266" t="s">
        <v>571</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625</v>
      </c>
      <c r="AO51" s="1269"/>
      <c r="AP51" s="1269"/>
      <c r="AQ51" s="1269"/>
      <c r="AR51" s="1269"/>
      <c r="AS51" s="1269"/>
      <c r="AT51" s="1269"/>
      <c r="AU51" s="1269"/>
      <c r="AV51" s="1269"/>
      <c r="AW51" s="1269"/>
      <c r="AX51" s="1269"/>
      <c r="AY51" s="1269"/>
      <c r="AZ51" s="1269"/>
      <c r="BA51" s="1269"/>
      <c r="BB51" s="1269" t="s">
        <v>626</v>
      </c>
      <c r="BC51" s="1269"/>
      <c r="BD51" s="1269"/>
      <c r="BE51" s="1269"/>
      <c r="BF51" s="1269"/>
      <c r="BG51" s="1269"/>
      <c r="BH51" s="1269"/>
      <c r="BI51" s="1269"/>
      <c r="BJ51" s="1269"/>
      <c r="BK51" s="1269"/>
      <c r="BL51" s="1269"/>
      <c r="BM51" s="1269"/>
      <c r="BN51" s="1269"/>
      <c r="BO51" s="1269"/>
      <c r="BP51" s="1267">
        <v>81.099999999999994</v>
      </c>
      <c r="BQ51" s="1267"/>
      <c r="BR51" s="1267"/>
      <c r="BS51" s="1267"/>
      <c r="BT51" s="1267"/>
      <c r="BU51" s="1267"/>
      <c r="BV51" s="1267"/>
      <c r="BW51" s="1267"/>
      <c r="BX51" s="1267">
        <v>76.900000000000006</v>
      </c>
      <c r="BY51" s="1267"/>
      <c r="BZ51" s="1267"/>
      <c r="CA51" s="1267"/>
      <c r="CB51" s="1267"/>
      <c r="CC51" s="1267"/>
      <c r="CD51" s="1267"/>
      <c r="CE51" s="1267"/>
      <c r="CF51" s="1267">
        <v>68.3</v>
      </c>
      <c r="CG51" s="1267"/>
      <c r="CH51" s="1267"/>
      <c r="CI51" s="1267"/>
      <c r="CJ51" s="1267"/>
      <c r="CK51" s="1267"/>
      <c r="CL51" s="1267"/>
      <c r="CM51" s="1267"/>
      <c r="CN51" s="1267">
        <v>54.6</v>
      </c>
      <c r="CO51" s="1267"/>
      <c r="CP51" s="1267"/>
      <c r="CQ51" s="1267"/>
      <c r="CR51" s="1267"/>
      <c r="CS51" s="1267"/>
      <c r="CT51" s="1267"/>
      <c r="CU51" s="1267"/>
      <c r="CV51" s="1267">
        <v>44.7</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627</v>
      </c>
      <c r="BC53" s="1269"/>
      <c r="BD53" s="1269"/>
      <c r="BE53" s="1269"/>
      <c r="BF53" s="1269"/>
      <c r="BG53" s="1269"/>
      <c r="BH53" s="1269"/>
      <c r="BI53" s="1269"/>
      <c r="BJ53" s="1269"/>
      <c r="BK53" s="1269"/>
      <c r="BL53" s="1269"/>
      <c r="BM53" s="1269"/>
      <c r="BN53" s="1269"/>
      <c r="BO53" s="1269"/>
      <c r="BP53" s="1267">
        <v>64.8</v>
      </c>
      <c r="BQ53" s="1267"/>
      <c r="BR53" s="1267"/>
      <c r="BS53" s="1267"/>
      <c r="BT53" s="1267"/>
      <c r="BU53" s="1267"/>
      <c r="BV53" s="1267"/>
      <c r="BW53" s="1267"/>
      <c r="BX53" s="1267">
        <v>65.5</v>
      </c>
      <c r="BY53" s="1267"/>
      <c r="BZ53" s="1267"/>
      <c r="CA53" s="1267"/>
      <c r="CB53" s="1267"/>
      <c r="CC53" s="1267"/>
      <c r="CD53" s="1267"/>
      <c r="CE53" s="1267"/>
      <c r="CF53" s="1267">
        <v>66.7</v>
      </c>
      <c r="CG53" s="1267"/>
      <c r="CH53" s="1267"/>
      <c r="CI53" s="1267"/>
      <c r="CJ53" s="1267"/>
      <c r="CK53" s="1267"/>
      <c r="CL53" s="1267"/>
      <c r="CM53" s="1267"/>
      <c r="CN53" s="1267">
        <v>67.8</v>
      </c>
      <c r="CO53" s="1267"/>
      <c r="CP53" s="1267"/>
      <c r="CQ53" s="1267"/>
      <c r="CR53" s="1267"/>
      <c r="CS53" s="1267"/>
      <c r="CT53" s="1267"/>
      <c r="CU53" s="1267"/>
      <c r="CV53" s="1267">
        <v>67.7</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628</v>
      </c>
      <c r="AO55" s="1266"/>
      <c r="AP55" s="1266"/>
      <c r="AQ55" s="1266"/>
      <c r="AR55" s="1266"/>
      <c r="AS55" s="1266"/>
      <c r="AT55" s="1266"/>
      <c r="AU55" s="1266"/>
      <c r="AV55" s="1266"/>
      <c r="AW55" s="1266"/>
      <c r="AX55" s="1266"/>
      <c r="AY55" s="1266"/>
      <c r="AZ55" s="1266"/>
      <c r="BA55" s="1266"/>
      <c r="BB55" s="1269" t="s">
        <v>626</v>
      </c>
      <c r="BC55" s="1269"/>
      <c r="BD55" s="1269"/>
      <c r="BE55" s="1269"/>
      <c r="BF55" s="1269"/>
      <c r="BG55" s="1269"/>
      <c r="BH55" s="1269"/>
      <c r="BI55" s="1269"/>
      <c r="BJ55" s="1269"/>
      <c r="BK55" s="1269"/>
      <c r="BL55" s="1269"/>
      <c r="BM55" s="1269"/>
      <c r="BN55" s="1269"/>
      <c r="BO55" s="1269"/>
      <c r="BP55" s="1267">
        <v>25.3</v>
      </c>
      <c r="BQ55" s="1267"/>
      <c r="BR55" s="1267"/>
      <c r="BS55" s="1267"/>
      <c r="BT55" s="1267"/>
      <c r="BU55" s="1267"/>
      <c r="BV55" s="1267"/>
      <c r="BW55" s="1267"/>
      <c r="BX55" s="1267">
        <v>25.5</v>
      </c>
      <c r="BY55" s="1267"/>
      <c r="BZ55" s="1267"/>
      <c r="CA55" s="1267"/>
      <c r="CB55" s="1267"/>
      <c r="CC55" s="1267"/>
      <c r="CD55" s="1267"/>
      <c r="CE55" s="1267"/>
      <c r="CF55" s="1267">
        <v>37.299999999999997</v>
      </c>
      <c r="CG55" s="1267"/>
      <c r="CH55" s="1267"/>
      <c r="CI55" s="1267"/>
      <c r="CJ55" s="1267"/>
      <c r="CK55" s="1267"/>
      <c r="CL55" s="1267"/>
      <c r="CM55" s="1267"/>
      <c r="CN55" s="1267">
        <v>25.1</v>
      </c>
      <c r="CO55" s="1267"/>
      <c r="CP55" s="1267"/>
      <c r="CQ55" s="1267"/>
      <c r="CR55" s="1267"/>
      <c r="CS55" s="1267"/>
      <c r="CT55" s="1267"/>
      <c r="CU55" s="1267"/>
      <c r="CV55" s="1267">
        <v>17.600000000000001</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627</v>
      </c>
      <c r="BC57" s="1269"/>
      <c r="BD57" s="1269"/>
      <c r="BE57" s="1269"/>
      <c r="BF57" s="1269"/>
      <c r="BG57" s="1269"/>
      <c r="BH57" s="1269"/>
      <c r="BI57" s="1269"/>
      <c r="BJ57" s="1269"/>
      <c r="BK57" s="1269"/>
      <c r="BL57" s="1269"/>
      <c r="BM57" s="1269"/>
      <c r="BN57" s="1269"/>
      <c r="BO57" s="1269"/>
      <c r="BP57" s="1267">
        <v>59.7</v>
      </c>
      <c r="BQ57" s="1267"/>
      <c r="BR57" s="1267"/>
      <c r="BS57" s="1267"/>
      <c r="BT57" s="1267"/>
      <c r="BU57" s="1267"/>
      <c r="BV57" s="1267"/>
      <c r="BW57" s="1267"/>
      <c r="BX57" s="1267">
        <v>60.9</v>
      </c>
      <c r="BY57" s="1267"/>
      <c r="BZ57" s="1267"/>
      <c r="CA57" s="1267"/>
      <c r="CB57" s="1267"/>
      <c r="CC57" s="1267"/>
      <c r="CD57" s="1267"/>
      <c r="CE57" s="1267"/>
      <c r="CF57" s="1267">
        <v>62</v>
      </c>
      <c r="CG57" s="1267"/>
      <c r="CH57" s="1267"/>
      <c r="CI57" s="1267"/>
      <c r="CJ57" s="1267"/>
      <c r="CK57" s="1267"/>
      <c r="CL57" s="1267"/>
      <c r="CM57" s="1267"/>
      <c r="CN57" s="1267">
        <v>63.2</v>
      </c>
      <c r="CO57" s="1267"/>
      <c r="CP57" s="1267"/>
      <c r="CQ57" s="1267"/>
      <c r="CR57" s="1267"/>
      <c r="CS57" s="1267"/>
      <c r="CT57" s="1267"/>
      <c r="CU57" s="1267"/>
      <c r="CV57" s="1267">
        <v>65.2</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629</v>
      </c>
    </row>
    <row r="64" spans="1:109" x14ac:dyDescent="0.15">
      <c r="B64" s="372"/>
      <c r="G64" s="379"/>
      <c r="I64" s="392"/>
      <c r="J64" s="392"/>
      <c r="K64" s="392"/>
      <c r="L64" s="392"/>
      <c r="M64" s="392"/>
      <c r="N64" s="393"/>
      <c r="AM64" s="379"/>
      <c r="AN64" s="379" t="s">
        <v>622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630</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624</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567</v>
      </c>
      <c r="BQ72" s="1266"/>
      <c r="BR72" s="1266"/>
      <c r="BS72" s="1266"/>
      <c r="BT72" s="1266"/>
      <c r="BU72" s="1266"/>
      <c r="BV72" s="1266"/>
      <c r="BW72" s="1266"/>
      <c r="BX72" s="1266" t="s">
        <v>568</v>
      </c>
      <c r="BY72" s="1266"/>
      <c r="BZ72" s="1266"/>
      <c r="CA72" s="1266"/>
      <c r="CB72" s="1266"/>
      <c r="CC72" s="1266"/>
      <c r="CD72" s="1266"/>
      <c r="CE72" s="1266"/>
      <c r="CF72" s="1266" t="s">
        <v>569</v>
      </c>
      <c r="CG72" s="1266"/>
      <c r="CH72" s="1266"/>
      <c r="CI72" s="1266"/>
      <c r="CJ72" s="1266"/>
      <c r="CK72" s="1266"/>
      <c r="CL72" s="1266"/>
      <c r="CM72" s="1266"/>
      <c r="CN72" s="1266" t="s">
        <v>570</v>
      </c>
      <c r="CO72" s="1266"/>
      <c r="CP72" s="1266"/>
      <c r="CQ72" s="1266"/>
      <c r="CR72" s="1266"/>
      <c r="CS72" s="1266"/>
      <c r="CT72" s="1266"/>
      <c r="CU72" s="1266"/>
      <c r="CV72" s="1266" t="s">
        <v>571</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625</v>
      </c>
      <c r="AO73" s="1269"/>
      <c r="AP73" s="1269"/>
      <c r="AQ73" s="1269"/>
      <c r="AR73" s="1269"/>
      <c r="AS73" s="1269"/>
      <c r="AT73" s="1269"/>
      <c r="AU73" s="1269"/>
      <c r="AV73" s="1269"/>
      <c r="AW73" s="1269"/>
      <c r="AX73" s="1269"/>
      <c r="AY73" s="1269"/>
      <c r="AZ73" s="1269"/>
      <c r="BA73" s="1269"/>
      <c r="BB73" s="1269" t="s">
        <v>626</v>
      </c>
      <c r="BC73" s="1269"/>
      <c r="BD73" s="1269"/>
      <c r="BE73" s="1269"/>
      <c r="BF73" s="1269"/>
      <c r="BG73" s="1269"/>
      <c r="BH73" s="1269"/>
      <c r="BI73" s="1269"/>
      <c r="BJ73" s="1269"/>
      <c r="BK73" s="1269"/>
      <c r="BL73" s="1269"/>
      <c r="BM73" s="1269"/>
      <c r="BN73" s="1269"/>
      <c r="BO73" s="1269"/>
      <c r="BP73" s="1267">
        <v>81.099999999999994</v>
      </c>
      <c r="BQ73" s="1267"/>
      <c r="BR73" s="1267"/>
      <c r="BS73" s="1267"/>
      <c r="BT73" s="1267"/>
      <c r="BU73" s="1267"/>
      <c r="BV73" s="1267"/>
      <c r="BW73" s="1267"/>
      <c r="BX73" s="1267">
        <v>76.900000000000006</v>
      </c>
      <c r="BY73" s="1267"/>
      <c r="BZ73" s="1267"/>
      <c r="CA73" s="1267"/>
      <c r="CB73" s="1267"/>
      <c r="CC73" s="1267"/>
      <c r="CD73" s="1267"/>
      <c r="CE73" s="1267"/>
      <c r="CF73" s="1267">
        <v>68.3</v>
      </c>
      <c r="CG73" s="1267"/>
      <c r="CH73" s="1267"/>
      <c r="CI73" s="1267"/>
      <c r="CJ73" s="1267"/>
      <c r="CK73" s="1267"/>
      <c r="CL73" s="1267"/>
      <c r="CM73" s="1267"/>
      <c r="CN73" s="1267">
        <v>54.6</v>
      </c>
      <c r="CO73" s="1267"/>
      <c r="CP73" s="1267"/>
      <c r="CQ73" s="1267"/>
      <c r="CR73" s="1267"/>
      <c r="CS73" s="1267"/>
      <c r="CT73" s="1267"/>
      <c r="CU73" s="1267"/>
      <c r="CV73" s="1267">
        <v>44.7</v>
      </c>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631</v>
      </c>
      <c r="BC75" s="1269"/>
      <c r="BD75" s="1269"/>
      <c r="BE75" s="1269"/>
      <c r="BF75" s="1269"/>
      <c r="BG75" s="1269"/>
      <c r="BH75" s="1269"/>
      <c r="BI75" s="1269"/>
      <c r="BJ75" s="1269"/>
      <c r="BK75" s="1269"/>
      <c r="BL75" s="1269"/>
      <c r="BM75" s="1269"/>
      <c r="BN75" s="1269"/>
      <c r="BO75" s="1269"/>
      <c r="BP75" s="1267">
        <v>10.5</v>
      </c>
      <c r="BQ75" s="1267"/>
      <c r="BR75" s="1267"/>
      <c r="BS75" s="1267"/>
      <c r="BT75" s="1267"/>
      <c r="BU75" s="1267"/>
      <c r="BV75" s="1267"/>
      <c r="BW75" s="1267"/>
      <c r="BX75" s="1267">
        <v>9.6999999999999993</v>
      </c>
      <c r="BY75" s="1267"/>
      <c r="BZ75" s="1267"/>
      <c r="CA75" s="1267"/>
      <c r="CB75" s="1267"/>
      <c r="CC75" s="1267"/>
      <c r="CD75" s="1267"/>
      <c r="CE75" s="1267"/>
      <c r="CF75" s="1267">
        <v>9.1999999999999993</v>
      </c>
      <c r="CG75" s="1267"/>
      <c r="CH75" s="1267"/>
      <c r="CI75" s="1267"/>
      <c r="CJ75" s="1267"/>
      <c r="CK75" s="1267"/>
      <c r="CL75" s="1267"/>
      <c r="CM75" s="1267"/>
      <c r="CN75" s="1267">
        <v>8</v>
      </c>
      <c r="CO75" s="1267"/>
      <c r="CP75" s="1267"/>
      <c r="CQ75" s="1267"/>
      <c r="CR75" s="1267"/>
      <c r="CS75" s="1267"/>
      <c r="CT75" s="1267"/>
      <c r="CU75" s="1267"/>
      <c r="CV75" s="1267">
        <v>7.3</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628</v>
      </c>
      <c r="AO77" s="1266"/>
      <c r="AP77" s="1266"/>
      <c r="AQ77" s="1266"/>
      <c r="AR77" s="1266"/>
      <c r="AS77" s="1266"/>
      <c r="AT77" s="1266"/>
      <c r="AU77" s="1266"/>
      <c r="AV77" s="1266"/>
      <c r="AW77" s="1266"/>
      <c r="AX77" s="1266"/>
      <c r="AY77" s="1266"/>
      <c r="AZ77" s="1266"/>
      <c r="BA77" s="1266"/>
      <c r="BB77" s="1269" t="s">
        <v>626</v>
      </c>
      <c r="BC77" s="1269"/>
      <c r="BD77" s="1269"/>
      <c r="BE77" s="1269"/>
      <c r="BF77" s="1269"/>
      <c r="BG77" s="1269"/>
      <c r="BH77" s="1269"/>
      <c r="BI77" s="1269"/>
      <c r="BJ77" s="1269"/>
      <c r="BK77" s="1269"/>
      <c r="BL77" s="1269"/>
      <c r="BM77" s="1269"/>
      <c r="BN77" s="1269"/>
      <c r="BO77" s="1269"/>
      <c r="BP77" s="1267">
        <v>25.3</v>
      </c>
      <c r="BQ77" s="1267"/>
      <c r="BR77" s="1267"/>
      <c r="BS77" s="1267"/>
      <c r="BT77" s="1267"/>
      <c r="BU77" s="1267"/>
      <c r="BV77" s="1267"/>
      <c r="BW77" s="1267"/>
      <c r="BX77" s="1267">
        <v>25.5</v>
      </c>
      <c r="BY77" s="1267"/>
      <c r="BZ77" s="1267"/>
      <c r="CA77" s="1267"/>
      <c r="CB77" s="1267"/>
      <c r="CC77" s="1267"/>
      <c r="CD77" s="1267"/>
      <c r="CE77" s="1267"/>
      <c r="CF77" s="1267">
        <v>37.299999999999997</v>
      </c>
      <c r="CG77" s="1267"/>
      <c r="CH77" s="1267"/>
      <c r="CI77" s="1267"/>
      <c r="CJ77" s="1267"/>
      <c r="CK77" s="1267"/>
      <c r="CL77" s="1267"/>
      <c r="CM77" s="1267"/>
      <c r="CN77" s="1267">
        <v>25.1</v>
      </c>
      <c r="CO77" s="1267"/>
      <c r="CP77" s="1267"/>
      <c r="CQ77" s="1267"/>
      <c r="CR77" s="1267"/>
      <c r="CS77" s="1267"/>
      <c r="CT77" s="1267"/>
      <c r="CU77" s="1267"/>
      <c r="CV77" s="1267">
        <v>17.600000000000001</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631</v>
      </c>
      <c r="BC79" s="1269"/>
      <c r="BD79" s="1269"/>
      <c r="BE79" s="1269"/>
      <c r="BF79" s="1269"/>
      <c r="BG79" s="1269"/>
      <c r="BH79" s="1269"/>
      <c r="BI79" s="1269"/>
      <c r="BJ79" s="1269"/>
      <c r="BK79" s="1269"/>
      <c r="BL79" s="1269"/>
      <c r="BM79" s="1269"/>
      <c r="BN79" s="1269"/>
      <c r="BO79" s="1269"/>
      <c r="BP79" s="1267">
        <v>6.9</v>
      </c>
      <c r="BQ79" s="1267"/>
      <c r="BR79" s="1267"/>
      <c r="BS79" s="1267"/>
      <c r="BT79" s="1267"/>
      <c r="BU79" s="1267"/>
      <c r="BV79" s="1267"/>
      <c r="BW79" s="1267"/>
      <c r="BX79" s="1267">
        <v>6.6</v>
      </c>
      <c r="BY79" s="1267"/>
      <c r="BZ79" s="1267"/>
      <c r="CA79" s="1267"/>
      <c r="CB79" s="1267"/>
      <c r="CC79" s="1267"/>
      <c r="CD79" s="1267"/>
      <c r="CE79" s="1267"/>
      <c r="CF79" s="1267">
        <v>8.6</v>
      </c>
      <c r="CG79" s="1267"/>
      <c r="CH79" s="1267"/>
      <c r="CI79" s="1267"/>
      <c r="CJ79" s="1267"/>
      <c r="CK79" s="1267"/>
      <c r="CL79" s="1267"/>
      <c r="CM79" s="1267"/>
      <c r="CN79" s="1267">
        <v>8.3000000000000007</v>
      </c>
      <c r="CO79" s="1267"/>
      <c r="CP79" s="1267"/>
      <c r="CQ79" s="1267"/>
      <c r="CR79" s="1267"/>
      <c r="CS79" s="1267"/>
      <c r="CT79" s="1267"/>
      <c r="CU79" s="1267"/>
      <c r="CV79" s="1267">
        <v>8.4</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eGcxuzj8w7FHk3XzTICKNLiQVAnL/+246ZRhJtXW4pD4fY5PBkWVMzpTKgIYajuYG5hmfDVOho5b4za+vsf+Dg==" saltValue="T/NXfx0/z5IDUAw7wz4Gp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A14-4070-429C-B49A-B199149BF4EC}">
  <sheetPr>
    <pageSetUpPr fitToPage="1"/>
  </sheetPr>
  <dimension ref="A1:DR125"/>
  <sheetViews>
    <sheetView showGridLines="0" topLeftCell="A88" zoomScaleNormal="100" zoomScaleSheetLayoutView="70"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zi9KIMBcs49ueniGD/9B7B2xvW5JO73U2aYG9xY1YIIRZ0X074sVOvy8/nC3lOK1UrFHfbbgkPRuuan9f3R2Qw==" saltValue="sK245Lj7Tpy5SPIfAtNWF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5DAB1-A68C-4D19-AA78-F80E83FA40B7}">
  <sheetPr>
    <pageSetUpPr fitToPage="1"/>
  </sheetPr>
  <dimension ref="A1:DR125"/>
  <sheetViews>
    <sheetView showGridLines="0" topLeftCell="A76" zoomScale="70" zoomScaleNormal="70" zoomScaleSheetLayoutView="55" workbookViewId="0">
      <selection activeCell="AN43" sqref="AN4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lGGo8W3bXXz9/snBhQszi4ec17M72kJ7IlGTpkE8tBDvJGOwH9o3Vlp4sWcgWpAUg9b8WO8bofwoS9kUqytfhg==" saltValue="aEMBnvFyBz6GqRyNRBkap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564</v>
      </c>
      <c r="G2" s="151"/>
      <c r="H2" s="152"/>
    </row>
    <row r="3" spans="1:8" x14ac:dyDescent="0.15">
      <c r="A3" s="148" t="s">
        <v>557</v>
      </c>
      <c r="B3" s="153"/>
      <c r="C3" s="154"/>
      <c r="D3" s="155">
        <v>22487</v>
      </c>
      <c r="E3" s="156"/>
      <c r="F3" s="157">
        <v>54684</v>
      </c>
      <c r="G3" s="158"/>
      <c r="H3" s="159"/>
    </row>
    <row r="4" spans="1:8" x14ac:dyDescent="0.15">
      <c r="A4" s="160"/>
      <c r="B4" s="161"/>
      <c r="C4" s="162"/>
      <c r="D4" s="163">
        <v>12376</v>
      </c>
      <c r="E4" s="164"/>
      <c r="F4" s="165">
        <v>32829</v>
      </c>
      <c r="G4" s="166"/>
      <c r="H4" s="167"/>
    </row>
    <row r="5" spans="1:8" x14ac:dyDescent="0.15">
      <c r="A5" s="148" t="s">
        <v>559</v>
      </c>
      <c r="B5" s="153"/>
      <c r="C5" s="154"/>
      <c r="D5" s="155">
        <v>39221</v>
      </c>
      <c r="E5" s="156"/>
      <c r="F5" s="157">
        <v>62383</v>
      </c>
      <c r="G5" s="158"/>
      <c r="H5" s="159"/>
    </row>
    <row r="6" spans="1:8" x14ac:dyDescent="0.15">
      <c r="A6" s="160"/>
      <c r="B6" s="161"/>
      <c r="C6" s="162"/>
      <c r="D6" s="163">
        <v>22144</v>
      </c>
      <c r="E6" s="164"/>
      <c r="F6" s="165">
        <v>35325</v>
      </c>
      <c r="G6" s="166"/>
      <c r="H6" s="167"/>
    </row>
    <row r="7" spans="1:8" x14ac:dyDescent="0.15">
      <c r="A7" s="148" t="s">
        <v>560</v>
      </c>
      <c r="B7" s="153"/>
      <c r="C7" s="154"/>
      <c r="D7" s="155">
        <v>44136</v>
      </c>
      <c r="E7" s="156"/>
      <c r="F7" s="157">
        <v>76347</v>
      </c>
      <c r="G7" s="158"/>
      <c r="H7" s="159"/>
    </row>
    <row r="8" spans="1:8" x14ac:dyDescent="0.15">
      <c r="A8" s="160"/>
      <c r="B8" s="161"/>
      <c r="C8" s="162"/>
      <c r="D8" s="163">
        <v>29360</v>
      </c>
      <c r="E8" s="164"/>
      <c r="F8" s="165">
        <v>41762</v>
      </c>
      <c r="G8" s="166"/>
      <c r="H8" s="167"/>
    </row>
    <row r="9" spans="1:8" x14ac:dyDescent="0.15">
      <c r="A9" s="148" t="s">
        <v>561</v>
      </c>
      <c r="B9" s="153"/>
      <c r="C9" s="154"/>
      <c r="D9" s="155">
        <v>52058</v>
      </c>
      <c r="E9" s="156"/>
      <c r="F9" s="157">
        <v>69604</v>
      </c>
      <c r="G9" s="158"/>
      <c r="H9" s="159"/>
    </row>
    <row r="10" spans="1:8" x14ac:dyDescent="0.15">
      <c r="A10" s="160"/>
      <c r="B10" s="161"/>
      <c r="C10" s="162"/>
      <c r="D10" s="163">
        <v>22237</v>
      </c>
      <c r="E10" s="164"/>
      <c r="F10" s="165">
        <v>36247</v>
      </c>
      <c r="G10" s="166"/>
      <c r="H10" s="167"/>
    </row>
    <row r="11" spans="1:8" x14ac:dyDescent="0.15">
      <c r="A11" s="148" t="s">
        <v>562</v>
      </c>
      <c r="B11" s="153"/>
      <c r="C11" s="154"/>
      <c r="D11" s="155">
        <v>39420</v>
      </c>
      <c r="E11" s="156"/>
      <c r="F11" s="157">
        <v>68410</v>
      </c>
      <c r="G11" s="158"/>
      <c r="H11" s="159"/>
    </row>
    <row r="12" spans="1:8" x14ac:dyDescent="0.15">
      <c r="A12" s="160"/>
      <c r="B12" s="161"/>
      <c r="C12" s="168"/>
      <c r="D12" s="163">
        <v>20372</v>
      </c>
      <c r="E12" s="164"/>
      <c r="F12" s="165">
        <v>35086</v>
      </c>
      <c r="G12" s="166"/>
      <c r="H12" s="167"/>
    </row>
    <row r="13" spans="1:8" x14ac:dyDescent="0.15">
      <c r="A13" s="148"/>
      <c r="B13" s="153"/>
      <c r="C13" s="169"/>
      <c r="D13" s="170">
        <v>39464</v>
      </c>
      <c r="E13" s="171"/>
      <c r="F13" s="172">
        <v>66286</v>
      </c>
      <c r="G13" s="173"/>
      <c r="H13" s="159"/>
    </row>
    <row r="14" spans="1:8" x14ac:dyDescent="0.15">
      <c r="A14" s="160"/>
      <c r="B14" s="161"/>
      <c r="C14" s="162"/>
      <c r="D14" s="163">
        <v>21298</v>
      </c>
      <c r="E14" s="164"/>
      <c r="F14" s="165">
        <v>36250</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6.07</v>
      </c>
      <c r="C19" s="174">
        <f>ROUND(VALUE(SUBSTITUTE(実質収支比率等に係る経年分析!G$48,"▲","-")),2)</f>
        <v>6.26</v>
      </c>
      <c r="D19" s="174">
        <f>ROUND(VALUE(SUBSTITUTE(実質収支比率等に係る経年分析!H$48,"▲","-")),2)</f>
        <v>5.66</v>
      </c>
      <c r="E19" s="174">
        <f>ROUND(VALUE(SUBSTITUTE(実質収支比率等に係る経年分析!I$48,"▲","-")),2)</f>
        <v>6.51</v>
      </c>
      <c r="F19" s="174">
        <f>ROUND(VALUE(SUBSTITUTE(実質収支比率等に係る経年分析!J$48,"▲","-")),2)</f>
        <v>6.61</v>
      </c>
    </row>
    <row r="20" spans="1:11" x14ac:dyDescent="0.15">
      <c r="A20" s="174" t="s">
        <v>56</v>
      </c>
      <c r="B20" s="174">
        <f>ROUND(VALUE(SUBSTITUTE(実質収支比率等に係る経年分析!F$47,"▲","-")),2)</f>
        <v>10.37</v>
      </c>
      <c r="C20" s="174">
        <f>ROUND(VALUE(SUBSTITUTE(実質収支比率等に係る経年分析!G$47,"▲","-")),2)</f>
        <v>12.53</v>
      </c>
      <c r="D20" s="174">
        <f>ROUND(VALUE(SUBSTITUTE(実質収支比率等に係る経年分析!H$47,"▲","-")),2)</f>
        <v>12.24</v>
      </c>
      <c r="E20" s="174">
        <f>ROUND(VALUE(SUBSTITUTE(実質収支比率等に係る経年分析!I$47,"▲","-")),2)</f>
        <v>15.18</v>
      </c>
      <c r="F20" s="174">
        <f>ROUND(VALUE(SUBSTITUTE(実質収支比率等に係る経年分析!J$47,"▲","-")),2)</f>
        <v>18.510000000000002</v>
      </c>
    </row>
    <row r="21" spans="1:11" x14ac:dyDescent="0.15">
      <c r="A21" s="174" t="s">
        <v>57</v>
      </c>
      <c r="B21" s="174">
        <f>IF(ISNUMBER(VALUE(SUBSTITUTE(実質収支比率等に係る経年分析!F$49,"▲","-"))),ROUND(VALUE(SUBSTITUTE(実質収支比率等に係る経年分析!F$49,"▲","-")),2),NA())</f>
        <v>0.68</v>
      </c>
      <c r="C21" s="174">
        <f>IF(ISNUMBER(VALUE(SUBSTITUTE(実質収支比率等に係る経年分析!G$49,"▲","-"))),ROUND(VALUE(SUBSTITUTE(実質収支比率等に係る経年分析!G$49,"▲","-")),2),NA())</f>
        <v>2.44</v>
      </c>
      <c r="D21" s="174">
        <f>IF(ISNUMBER(VALUE(SUBSTITUTE(実質収支比率等に係る経年分析!H$49,"▲","-"))),ROUND(VALUE(SUBSTITUTE(実質収支比率等に係る経年分析!H$49,"▲","-")),2),NA())</f>
        <v>-0.44</v>
      </c>
      <c r="E21" s="174">
        <f>IF(ISNUMBER(VALUE(SUBSTITUTE(実質収支比率等に係る経年分析!I$49,"▲","-"))),ROUND(VALUE(SUBSTITUTE(実質収支比率等に係る経年分析!I$49,"▲","-")),2),NA())</f>
        <v>4.7</v>
      </c>
      <c r="F21" s="174">
        <f>IF(ISNUMBER(VALUE(SUBSTITUTE(実質収支比率等に係る経年分析!J$49,"▲","-"))),ROUND(VALUE(SUBSTITUTE(実質収支比率等に係る経年分析!J$49,"▲","-")),2),NA())</f>
        <v>2.75</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温泉事業特別会計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0.21</v>
      </c>
    </row>
    <row r="30" spans="1:11" x14ac:dyDescent="0.15">
      <c r="A30" s="175" t="str">
        <f>IF(連結実質赤字比率に係る赤字・黒字の構成分析!C$40="",NA(),連結実質赤字比率に係る赤字・黒字の構成分析!C$40)</f>
        <v>霊園事業特別会計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0.41</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0.56999999999999995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0.76</v>
      </c>
    </row>
    <row r="32" spans="1:11" x14ac:dyDescent="0.15">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6.34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4.2300000000000004</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5.63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5.75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6.06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6.18</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13.59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12.72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10.56</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11.89</v>
      </c>
    </row>
    <row r="36" spans="1:16" x14ac:dyDescent="0.15">
      <c r="A36" s="175" t="str">
        <f>IF(連結実質赤字比率に係る赤字・黒字の構成分析!C$34="",NA(),連結実質赤字比率に係る赤字・黒字の構成分析!C$34)</f>
        <v>地域開発事業特別会計</v>
      </c>
      <c r="B36" s="175">
        <f>IF(ROUND(VALUE(SUBSTITUTE(連結実質赤字比率に係る赤字・黒字の構成分析!F$34,"▲", "-")), 2) &lt; 0, ABS(ROUND(VALUE(SUBSTITUTE(連結実質赤字比率に係る赤字・黒字の構成分析!F$34,"▲", "-")), 2)), NA())</f>
        <v>2.76</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2.34</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2.19</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1.99</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1.88</v>
      </c>
      <c r="K36" s="175" t="e">
        <f>IF(ROUND(VALUE(SUBSTITUTE(連結実質赤字比率に係る赤字・黒字の構成分析!J$34,"▲", "-")), 2) &gt;= 0, ABS(ROUND(VALUE(SUBSTITUTE(連結実質赤字比率に係る赤字・黒字の構成分析!J$34,"▲", "-")), 2)), NA())</f>
        <v>#N/A</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2250</v>
      </c>
      <c r="E42" s="176"/>
      <c r="F42" s="176"/>
      <c r="G42" s="176">
        <f>'実質公債費比率（分子）の構造'!L$52</f>
        <v>2192</v>
      </c>
      <c r="H42" s="176"/>
      <c r="I42" s="176"/>
      <c r="J42" s="176">
        <f>'実質公債費比率（分子）の構造'!M$52</f>
        <v>2082</v>
      </c>
      <c r="K42" s="176"/>
      <c r="L42" s="176"/>
      <c r="M42" s="176">
        <f>'実質公債費比率（分子）の構造'!N$52</f>
        <v>2054</v>
      </c>
      <c r="N42" s="176"/>
      <c r="O42" s="176"/>
      <c r="P42" s="176">
        <f>'実質公債費比率（分子）の構造'!O$52</f>
        <v>2043</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12</v>
      </c>
      <c r="C44" s="176"/>
      <c r="D44" s="176"/>
      <c r="E44" s="176">
        <f>'実質公債費比率（分子）の構造'!L$50</f>
        <v>12</v>
      </c>
      <c r="F44" s="176"/>
      <c r="G44" s="176"/>
      <c r="H44" s="176">
        <f>'実質公債費比率（分子）の構造'!M$50</f>
        <v>12</v>
      </c>
      <c r="I44" s="176"/>
      <c r="J44" s="176"/>
      <c r="K44" s="176">
        <f>'実質公債費比率（分子）の構造'!N$50</f>
        <v>12</v>
      </c>
      <c r="L44" s="176"/>
      <c r="M44" s="176"/>
      <c r="N44" s="176">
        <f>'実質公債費比率（分子）の構造'!O$50</f>
        <v>12</v>
      </c>
      <c r="O44" s="176"/>
      <c r="P44" s="176"/>
    </row>
    <row r="45" spans="1:16" x14ac:dyDescent="0.15">
      <c r="A45" s="176" t="s">
        <v>67</v>
      </c>
      <c r="B45" s="176">
        <f>'実質公債費比率（分子）の構造'!K$49</f>
        <v>129</v>
      </c>
      <c r="C45" s="176"/>
      <c r="D45" s="176"/>
      <c r="E45" s="176">
        <f>'実質公債費比率（分子）の構造'!L$49</f>
        <v>208</v>
      </c>
      <c r="F45" s="176"/>
      <c r="G45" s="176"/>
      <c r="H45" s="176">
        <f>'実質公債費比率（分子）の構造'!M$49</f>
        <v>254</v>
      </c>
      <c r="I45" s="176"/>
      <c r="J45" s="176"/>
      <c r="K45" s="176">
        <f>'実質公債費比率（分子）の構造'!N$49</f>
        <v>254</v>
      </c>
      <c r="L45" s="176"/>
      <c r="M45" s="176"/>
      <c r="N45" s="176">
        <f>'実質公債費比率（分子）の構造'!O$49</f>
        <v>246</v>
      </c>
      <c r="O45" s="176"/>
      <c r="P45" s="176"/>
    </row>
    <row r="46" spans="1:16" x14ac:dyDescent="0.15">
      <c r="A46" s="176" t="s">
        <v>68</v>
      </c>
      <c r="B46" s="176">
        <f>'実質公債費比率（分子）の構造'!K$48</f>
        <v>572</v>
      </c>
      <c r="C46" s="176"/>
      <c r="D46" s="176"/>
      <c r="E46" s="176">
        <f>'実質公債費比率（分子）の構造'!L$48</f>
        <v>555</v>
      </c>
      <c r="F46" s="176"/>
      <c r="G46" s="176"/>
      <c r="H46" s="176">
        <f>'実質公債費比率（分子）の構造'!M$48</f>
        <v>611</v>
      </c>
      <c r="I46" s="176"/>
      <c r="J46" s="176"/>
      <c r="K46" s="176">
        <f>'実質公債費比率（分子）の構造'!N$48</f>
        <v>573</v>
      </c>
      <c r="L46" s="176"/>
      <c r="M46" s="176"/>
      <c r="N46" s="176">
        <f>'実質公債費比率（分子）の構造'!O$48</f>
        <v>653</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2516</v>
      </c>
      <c r="C49" s="176"/>
      <c r="D49" s="176"/>
      <c r="E49" s="176">
        <f>'実質公債費比率（分子）の構造'!L$45</f>
        <v>2299</v>
      </c>
      <c r="F49" s="176"/>
      <c r="G49" s="176"/>
      <c r="H49" s="176">
        <f>'実質公債費比率（分子）の構造'!M$45</f>
        <v>2102</v>
      </c>
      <c r="I49" s="176"/>
      <c r="J49" s="176"/>
      <c r="K49" s="176">
        <f>'実質公債費比率（分子）の構造'!N$45</f>
        <v>1921</v>
      </c>
      <c r="L49" s="176"/>
      <c r="M49" s="176"/>
      <c r="N49" s="176">
        <f>'実質公債費比率（分子）の構造'!O$45</f>
        <v>1863</v>
      </c>
      <c r="O49" s="176"/>
      <c r="P49" s="176"/>
    </row>
    <row r="50" spans="1:16" x14ac:dyDescent="0.15">
      <c r="A50" s="176" t="s">
        <v>72</v>
      </c>
      <c r="B50" s="176" t="e">
        <f>NA()</f>
        <v>#N/A</v>
      </c>
      <c r="C50" s="176">
        <f>IF(ISNUMBER('実質公債費比率（分子）の構造'!K$53),'実質公債費比率（分子）の構造'!K$53,NA())</f>
        <v>979</v>
      </c>
      <c r="D50" s="176" t="e">
        <f>NA()</f>
        <v>#N/A</v>
      </c>
      <c r="E50" s="176" t="e">
        <f>NA()</f>
        <v>#N/A</v>
      </c>
      <c r="F50" s="176">
        <f>IF(ISNUMBER('実質公債費比率（分子）の構造'!L$53),'実質公債費比率（分子）の構造'!L$53,NA())</f>
        <v>882</v>
      </c>
      <c r="G50" s="176" t="e">
        <f>NA()</f>
        <v>#N/A</v>
      </c>
      <c r="H50" s="176" t="e">
        <f>NA()</f>
        <v>#N/A</v>
      </c>
      <c r="I50" s="176">
        <f>IF(ISNUMBER('実質公債費比率（分子）の構造'!M$53),'実質公債費比率（分子）の構造'!M$53,NA())</f>
        <v>897</v>
      </c>
      <c r="J50" s="176" t="e">
        <f>NA()</f>
        <v>#N/A</v>
      </c>
      <c r="K50" s="176" t="e">
        <f>NA()</f>
        <v>#N/A</v>
      </c>
      <c r="L50" s="176">
        <f>IF(ISNUMBER('実質公債費比率（分子）の構造'!N$53),'実質公債費比率（分子）の構造'!N$53,NA())</f>
        <v>706</v>
      </c>
      <c r="M50" s="176" t="e">
        <f>NA()</f>
        <v>#N/A</v>
      </c>
      <c r="N50" s="176" t="e">
        <f>NA()</f>
        <v>#N/A</v>
      </c>
      <c r="O50" s="176">
        <f>IF(ISNUMBER('実質公債費比率（分子）の構造'!O$53),'実質公債費比率（分子）の構造'!O$53,NA())</f>
        <v>731</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21906</v>
      </c>
      <c r="E56" s="175"/>
      <c r="F56" s="175"/>
      <c r="G56" s="175">
        <f>'将来負担比率（分子）の構造'!J$52</f>
        <v>21394</v>
      </c>
      <c r="H56" s="175"/>
      <c r="I56" s="175"/>
      <c r="J56" s="175">
        <f>'将来負担比率（分子）の構造'!K$52</f>
        <v>21315</v>
      </c>
      <c r="K56" s="175"/>
      <c r="L56" s="175"/>
      <c r="M56" s="175">
        <f>'将来負担比率（分子）の構造'!L$52</f>
        <v>21139</v>
      </c>
      <c r="N56" s="175"/>
      <c r="O56" s="175"/>
      <c r="P56" s="175">
        <f>'将来負担比率（分子）の構造'!M$52</f>
        <v>20251</v>
      </c>
    </row>
    <row r="57" spans="1:16" x14ac:dyDescent="0.15">
      <c r="A57" s="175" t="s">
        <v>43</v>
      </c>
      <c r="B57" s="175"/>
      <c r="C57" s="175"/>
      <c r="D57" s="175">
        <f>'将来負担比率（分子）の構造'!I$51</f>
        <v>1580</v>
      </c>
      <c r="E57" s="175"/>
      <c r="F57" s="175"/>
      <c r="G57" s="175">
        <f>'将来負担比率（分子）の構造'!J$51</f>
        <v>1466</v>
      </c>
      <c r="H57" s="175"/>
      <c r="I57" s="175"/>
      <c r="J57" s="175">
        <f>'将来負担比率（分子）の構造'!K$51</f>
        <v>1396</v>
      </c>
      <c r="K57" s="175"/>
      <c r="L57" s="175"/>
      <c r="M57" s="175">
        <f>'将来負担比率（分子）の構造'!L$51</f>
        <v>1458</v>
      </c>
      <c r="N57" s="175"/>
      <c r="O57" s="175"/>
      <c r="P57" s="175">
        <f>'将来負担比率（分子）の構造'!M$51</f>
        <v>1568</v>
      </c>
    </row>
    <row r="58" spans="1:16" x14ac:dyDescent="0.15">
      <c r="A58" s="175" t="s">
        <v>42</v>
      </c>
      <c r="B58" s="175"/>
      <c r="C58" s="175"/>
      <c r="D58" s="175">
        <f>'将来負担比率（分子）の構造'!I$50</f>
        <v>3549</v>
      </c>
      <c r="E58" s="175"/>
      <c r="F58" s="175"/>
      <c r="G58" s="175">
        <f>'将来負担比率（分子）の構造'!J$50</f>
        <v>3896</v>
      </c>
      <c r="H58" s="175"/>
      <c r="I58" s="175"/>
      <c r="J58" s="175">
        <f>'将来負担比率（分子）の構造'!K$50</f>
        <v>3962</v>
      </c>
      <c r="K58" s="175"/>
      <c r="L58" s="175"/>
      <c r="M58" s="175">
        <f>'将来負担比率（分子）の構造'!L$50</f>
        <v>5021</v>
      </c>
      <c r="N58" s="175"/>
      <c r="O58" s="175"/>
      <c r="P58" s="175">
        <f>'将来負担比率（分子）の構造'!M$50</f>
        <v>6009</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2842</v>
      </c>
      <c r="C62" s="175"/>
      <c r="D62" s="175"/>
      <c r="E62" s="175">
        <f>'将来負担比率（分子）の構造'!J$45</f>
        <v>2929</v>
      </c>
      <c r="F62" s="175"/>
      <c r="G62" s="175"/>
      <c r="H62" s="175">
        <f>'将来負担比率（分子）の構造'!K$45</f>
        <v>2940</v>
      </c>
      <c r="I62" s="175"/>
      <c r="J62" s="175"/>
      <c r="K62" s="175">
        <f>'将来負担比率（分子）の構造'!L$45</f>
        <v>3030</v>
      </c>
      <c r="L62" s="175"/>
      <c r="M62" s="175"/>
      <c r="N62" s="175">
        <f>'将来負担比率（分子）の構造'!M$45</f>
        <v>2966</v>
      </c>
      <c r="O62" s="175"/>
      <c r="P62" s="175"/>
    </row>
    <row r="63" spans="1:16" x14ac:dyDescent="0.15">
      <c r="A63" s="175" t="s">
        <v>35</v>
      </c>
      <c r="B63" s="175">
        <f>'将来負担比率（分子）の構造'!I$44</f>
        <v>2242</v>
      </c>
      <c r="C63" s="175"/>
      <c r="D63" s="175"/>
      <c r="E63" s="175">
        <f>'将来負担比率（分子）の構造'!J$44</f>
        <v>2050</v>
      </c>
      <c r="F63" s="175"/>
      <c r="G63" s="175"/>
      <c r="H63" s="175">
        <f>'将来負担比率（分子）の構造'!K$44</f>
        <v>1807</v>
      </c>
      <c r="I63" s="175"/>
      <c r="J63" s="175"/>
      <c r="K63" s="175">
        <f>'将来負担比率（分子）の構造'!L$44</f>
        <v>1578</v>
      </c>
      <c r="L63" s="175"/>
      <c r="M63" s="175"/>
      <c r="N63" s="175">
        <f>'将来負担比率（分子）の構造'!M$44</f>
        <v>1343</v>
      </c>
      <c r="O63" s="175"/>
      <c r="P63" s="175"/>
    </row>
    <row r="64" spans="1:16" x14ac:dyDescent="0.15">
      <c r="A64" s="175" t="s">
        <v>34</v>
      </c>
      <c r="B64" s="175">
        <f>'将来負担比率（分子）の構造'!I$43</f>
        <v>6989</v>
      </c>
      <c r="C64" s="175"/>
      <c r="D64" s="175"/>
      <c r="E64" s="175">
        <f>'将来負担比率（分子）の構造'!J$43</f>
        <v>6704</v>
      </c>
      <c r="F64" s="175"/>
      <c r="G64" s="175"/>
      <c r="H64" s="175">
        <f>'将来負担比率（分子）の構造'!K$43</f>
        <v>6298</v>
      </c>
      <c r="I64" s="175"/>
      <c r="J64" s="175"/>
      <c r="K64" s="175">
        <f>'将来負担比率（分子）の構造'!L$43</f>
        <v>6039</v>
      </c>
      <c r="L64" s="175"/>
      <c r="M64" s="175"/>
      <c r="N64" s="175">
        <f>'将来負担比率（分子）の構造'!M$43</f>
        <v>5789</v>
      </c>
      <c r="O64" s="175"/>
      <c r="P64" s="175"/>
    </row>
    <row r="65" spans="1:16" x14ac:dyDescent="0.15">
      <c r="A65" s="175" t="s">
        <v>33</v>
      </c>
      <c r="B65" s="175" t="str">
        <f>'将来負担比率（分子）の構造'!I$42</f>
        <v>-</v>
      </c>
      <c r="C65" s="175"/>
      <c r="D65" s="175"/>
      <c r="E65" s="175">
        <f>'将来負担比率（分子）の構造'!J$42</f>
        <v>92</v>
      </c>
      <c r="F65" s="175"/>
      <c r="G65" s="175"/>
      <c r="H65" s="175">
        <f>'将来負担比率（分子）の構造'!K$42</f>
        <v>81</v>
      </c>
      <c r="I65" s="175"/>
      <c r="J65" s="175"/>
      <c r="K65" s="175">
        <f>'将来負担比率（分子）の構造'!L$42</f>
        <v>69</v>
      </c>
      <c r="L65" s="175"/>
      <c r="M65" s="175"/>
      <c r="N65" s="175">
        <f>'将来負担比率（分子）の構造'!M$42</f>
        <v>58</v>
      </c>
      <c r="O65" s="175"/>
      <c r="P65" s="175"/>
    </row>
    <row r="66" spans="1:16" x14ac:dyDescent="0.15">
      <c r="A66" s="175" t="s">
        <v>32</v>
      </c>
      <c r="B66" s="175">
        <f>'将来負担比率（分子）の構造'!I$41</f>
        <v>22903</v>
      </c>
      <c r="C66" s="175"/>
      <c r="D66" s="175"/>
      <c r="E66" s="175">
        <f>'将来負担比率（分子）の構造'!J$41</f>
        <v>22597</v>
      </c>
      <c r="F66" s="175"/>
      <c r="G66" s="175"/>
      <c r="H66" s="175">
        <f>'将来負担比率（分子）の構造'!K$41</f>
        <v>22561</v>
      </c>
      <c r="I66" s="175"/>
      <c r="J66" s="175"/>
      <c r="K66" s="175">
        <f>'将来負担比率（分子）の構造'!L$41</f>
        <v>22871</v>
      </c>
      <c r="L66" s="175"/>
      <c r="M66" s="175"/>
      <c r="N66" s="175">
        <f>'将来負担比率（分子）の構造'!M$41</f>
        <v>22382</v>
      </c>
      <c r="O66" s="175"/>
      <c r="P66" s="175"/>
    </row>
    <row r="67" spans="1:16" x14ac:dyDescent="0.15">
      <c r="A67" s="175" t="s">
        <v>76</v>
      </c>
      <c r="B67" s="175" t="e">
        <f>NA()</f>
        <v>#N/A</v>
      </c>
      <c r="C67" s="175">
        <f>IF(ISNUMBER('将来負担比率（分子）の構造'!I$53), IF('将来負担比率（分子）の構造'!I$53 &lt; 0, 0, '将来負担比率（分子）の構造'!I$53), NA())</f>
        <v>7941</v>
      </c>
      <c r="D67" s="175" t="e">
        <f>NA()</f>
        <v>#N/A</v>
      </c>
      <c r="E67" s="175" t="e">
        <f>NA()</f>
        <v>#N/A</v>
      </c>
      <c r="F67" s="175">
        <f>IF(ISNUMBER('将来負担比率（分子）の構造'!J$53), IF('将来負担比率（分子）の構造'!J$53 &lt; 0, 0, '将来負担比率（分子）の構造'!J$53), NA())</f>
        <v>7617</v>
      </c>
      <c r="G67" s="175" t="e">
        <f>NA()</f>
        <v>#N/A</v>
      </c>
      <c r="H67" s="175" t="e">
        <f>NA()</f>
        <v>#N/A</v>
      </c>
      <c r="I67" s="175">
        <f>IF(ISNUMBER('将来負担比率（分子）の構造'!K$53), IF('将来負担比率（分子）の構造'!K$53 &lt; 0, 0, '将来負担比率（分子）の構造'!K$53), NA())</f>
        <v>7013</v>
      </c>
      <c r="J67" s="175" t="e">
        <f>NA()</f>
        <v>#N/A</v>
      </c>
      <c r="K67" s="175" t="e">
        <f>NA()</f>
        <v>#N/A</v>
      </c>
      <c r="L67" s="175">
        <f>IF(ISNUMBER('将来負担比率（分子）の構造'!L$53), IF('将来負担比率（分子）の構造'!L$53 &lt; 0, 0, '将来負担比率（分子）の構造'!L$53), NA())</f>
        <v>5968</v>
      </c>
      <c r="M67" s="175" t="e">
        <f>NA()</f>
        <v>#N/A</v>
      </c>
      <c r="N67" s="175" t="e">
        <f>NA()</f>
        <v>#N/A</v>
      </c>
      <c r="O67" s="175">
        <f>IF(ISNUMBER('将来負担比率（分子）の構造'!M$53), IF('将来負担比率（分子）の構造'!M$53 &lt; 0, 0, '将来負担比率（分子）の構造'!M$53), NA())</f>
        <v>4710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1474</v>
      </c>
      <c r="C72" s="179">
        <f>基金残高に係る経年分析!G55</f>
        <v>1925</v>
      </c>
      <c r="D72" s="179">
        <f>基金残高に係る経年分析!H55</f>
        <v>2276</v>
      </c>
    </row>
    <row r="73" spans="1:16" x14ac:dyDescent="0.15">
      <c r="A73" s="178" t="s">
        <v>79</v>
      </c>
      <c r="B73" s="179">
        <f>基金残高に係る経年分析!F56</f>
        <v>230</v>
      </c>
      <c r="C73" s="179">
        <f>基金残高に係る経年分析!G56</f>
        <v>580</v>
      </c>
      <c r="D73" s="179">
        <f>基金残高に係る経年分析!H56</f>
        <v>930</v>
      </c>
    </row>
    <row r="74" spans="1:16" x14ac:dyDescent="0.15">
      <c r="A74" s="178" t="s">
        <v>80</v>
      </c>
      <c r="B74" s="179">
        <f>基金残高に係る経年分析!F57</f>
        <v>2083</v>
      </c>
      <c r="C74" s="179">
        <f>基金残高に係る経年分析!G57</f>
        <v>2332</v>
      </c>
      <c r="D74" s="179">
        <f>基金残高に係る経年分析!H57</f>
        <v>2607</v>
      </c>
    </row>
  </sheetData>
  <sheetProtection algorithmName="SHA-512" hashValue="pDNrXNttnVmIWf25IOwArbC+OweVRGxvD/4HnK/nis6h6//bwHOJKYTLH8Hq6vJJenpRoGVFm6sY/qQ//CyTSA==" saltValue="1X0f6U6iA1qu/1MK0Wny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祐輝</cp:lastModifiedBy>
  <cp:lastPrinted>2024-03-21T10:06:41Z</cp:lastPrinted>
  <dcterms:created xsi:type="dcterms:W3CDTF">2024-03-14T02:26:39Z</dcterms:created>
  <dcterms:modified xsi:type="dcterms:W3CDTF">2024-12-11T08:41:40Z</dcterms:modified>
  <cp:category/>
</cp:coreProperties>
</file>